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45" activeTab="0"/>
  </bookViews>
  <sheets>
    <sheet name="Intro" sheetId="1" r:id="rId1"/>
    <sheet name="2 calcs" sheetId="2" r:id="rId2"/>
    <sheet name="2 graphs" sheetId="3" r:id="rId3"/>
    <sheet name="4 calcs" sheetId="4" r:id="rId4"/>
    <sheet name="4 graphs" sheetId="5" r:id="rId5"/>
  </sheets>
  <definedNames/>
  <calcPr fullCalcOnLoad="1"/>
</workbook>
</file>

<file path=xl/sharedStrings.xml><?xml version="1.0" encoding="utf-8"?>
<sst xmlns="http://schemas.openxmlformats.org/spreadsheetml/2006/main" count="49" uniqueCount="34">
  <si>
    <t>Additions</t>
  </si>
  <si>
    <t>A</t>
  </si>
  <si>
    <t>C</t>
  </si>
  <si>
    <t>forward</t>
  </si>
  <si>
    <t>reverse</t>
  </si>
  <si>
    <t>B</t>
  </si>
  <si>
    <t>D</t>
  </si>
  <si>
    <t>time</t>
  </si>
  <si>
    <t>Rates</t>
  </si>
  <si>
    <t>Concentrations</t>
  </si>
  <si>
    <t>k1</t>
  </si>
  <si>
    <t>k2</t>
  </si>
  <si>
    <t>[A] = number lost by changing to B plus the number gained by B's changing to A's.</t>
  </si>
  <si>
    <t>We can model this process in spreadsheet.</t>
  </si>
  <si>
    <t>Repeat for each succeeding time step.</t>
  </si>
  <si>
    <t>A new, but different, equilibrium results.</t>
  </si>
  <si>
    <t>The system reacts to counter the disturbance (Le Chatelier's Principle).</t>
  </si>
  <si>
    <t>At t=25, [A] is increased.  You can see LeChatelier's Principle in action thereafter.</t>
  </si>
  <si>
    <r>
      <t>The forward rate is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[A] where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expresses the fraction of A molecules reacting per unit time</t>
    </r>
  </si>
  <si>
    <r>
      <t>The reverse rate is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[B] where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expresses the fraction of B molecules reacting per unit time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</si>
  <si>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[A] =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[B]</t>
    </r>
  </si>
  <si>
    <r>
      <t>For each time period,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[A] molecules change to B and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[B] molecules change to A.</t>
    </r>
  </si>
  <si>
    <t>This occurs about t=17 on the next sheet.</t>
  </si>
  <si>
    <t>Chemical Equilibrium Demonstration (Johnston)</t>
  </si>
  <si>
    <t>At equilibrium the forward rate equals the reverse rate</t>
  </si>
  <si>
    <t>Eventually, the two rates will equal each other, establishing equilibrium.</t>
  </si>
  <si>
    <t>We can disturb this equilibrium by adding more A (or taking it away or adding or subtracting B).</t>
  </si>
  <si>
    <r>
      <t>k</t>
    </r>
    <r>
      <rPr>
        <vertAlign val="subscript"/>
        <sz val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</si>
  <si>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2</t>
    </r>
  </si>
  <si>
    <t>Imagine a simple reversible process …</t>
  </si>
  <si>
    <t>The third and fourth sheets in this file extend this idea to a 4-component reaction.</t>
  </si>
  <si>
    <t>The logic and execution are the same.  Le Chatelier's Principle is apparent starting at t=20.</t>
  </si>
  <si>
    <t>Try it out.  Change the values in blue type to see how the system responds.</t>
  </si>
  <si>
    <t>Keq calc'd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</si>
</sst>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14"/>
      <name val="Arial"/>
      <family val="2"/>
    </font>
    <font>
      <sz val="11.75"/>
      <name val="Arial"/>
      <family val="0"/>
    </font>
    <font>
      <sz val="8.25"/>
      <name val="Arial"/>
      <family val="0"/>
    </font>
    <font>
      <sz val="12"/>
      <name val="Arial"/>
      <family val="0"/>
    </font>
    <font>
      <sz val="10.5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2"/>
      <name val="Comic Sans MS"/>
      <family val="4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 applyProtection="1">
      <alignment/>
      <protection locked="0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29"/>
          <c:w val="0.949"/>
          <c:h val="0.942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calcs'!$A$4:$A$56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'2 calcs'!$B$4:$B$56</c:f>
              <c:numCache>
                <c:ptCount val="53"/>
                <c:pt idx="0">
                  <c:v>200</c:v>
                </c:pt>
                <c:pt idx="1">
                  <c:v>180</c:v>
                </c:pt>
                <c:pt idx="2">
                  <c:v>165</c:v>
                </c:pt>
                <c:pt idx="3">
                  <c:v>153.75</c:v>
                </c:pt>
                <c:pt idx="4">
                  <c:v>145.3125</c:v>
                </c:pt>
                <c:pt idx="5">
                  <c:v>138.984375</c:v>
                </c:pt>
                <c:pt idx="6">
                  <c:v>134.23828125</c:v>
                </c:pt>
                <c:pt idx="7">
                  <c:v>130.6787109375</c:v>
                </c:pt>
                <c:pt idx="8">
                  <c:v>128.009033203125</c:v>
                </c:pt>
                <c:pt idx="9">
                  <c:v>126.00677490234375</c:v>
                </c:pt>
                <c:pt idx="10">
                  <c:v>124.50508117675781</c:v>
                </c:pt>
                <c:pt idx="11">
                  <c:v>123.37881088256836</c:v>
                </c:pt>
                <c:pt idx="12">
                  <c:v>122.53410816192627</c:v>
                </c:pt>
                <c:pt idx="13">
                  <c:v>121.9005811214447</c:v>
                </c:pt>
                <c:pt idx="14">
                  <c:v>121.42543584108353</c:v>
                </c:pt>
                <c:pt idx="15">
                  <c:v>121.06907688081264</c:v>
                </c:pt>
                <c:pt idx="16">
                  <c:v>120.80180766060948</c:v>
                </c:pt>
                <c:pt idx="17">
                  <c:v>120.60135574545711</c:v>
                </c:pt>
                <c:pt idx="18">
                  <c:v>120.45101680909283</c:v>
                </c:pt>
                <c:pt idx="19">
                  <c:v>120.33826260681963</c:v>
                </c:pt>
                <c:pt idx="20">
                  <c:v>120.25369695511472</c:v>
                </c:pt>
                <c:pt idx="21">
                  <c:v>120.19027271633604</c:v>
                </c:pt>
                <c:pt idx="22">
                  <c:v>120.14270453725203</c:v>
                </c:pt>
                <c:pt idx="23">
                  <c:v>120.10702840293902</c:v>
                </c:pt>
                <c:pt idx="24">
                  <c:v>120.08027130220427</c:v>
                </c:pt>
                <c:pt idx="25">
                  <c:v>120.0602034766532</c:v>
                </c:pt>
                <c:pt idx="26">
                  <c:v>220.0451526074899</c:v>
                </c:pt>
                <c:pt idx="27">
                  <c:v>210.03386445561742</c:v>
                </c:pt>
                <c:pt idx="28">
                  <c:v>202.52539834171307</c:v>
                </c:pt>
                <c:pt idx="29">
                  <c:v>196.8940487562848</c:v>
                </c:pt>
                <c:pt idx="30">
                  <c:v>192.6705365672136</c:v>
                </c:pt>
                <c:pt idx="31">
                  <c:v>189.5029024254102</c:v>
                </c:pt>
                <c:pt idx="32">
                  <c:v>187.12717681905764</c:v>
                </c:pt>
                <c:pt idx="33">
                  <c:v>185.34538261429324</c:v>
                </c:pt>
                <c:pt idx="34">
                  <c:v>184.00903696071992</c:v>
                </c:pt>
                <c:pt idx="35">
                  <c:v>183.00677772053996</c:v>
                </c:pt>
                <c:pt idx="36">
                  <c:v>182.25508329040497</c:v>
                </c:pt>
                <c:pt idx="37">
                  <c:v>181.69131246780373</c:v>
                </c:pt>
                <c:pt idx="38">
                  <c:v>181.2684843508528</c:v>
                </c:pt>
                <c:pt idx="39">
                  <c:v>180.95136326313957</c:v>
                </c:pt>
                <c:pt idx="40">
                  <c:v>180.71352244735468</c:v>
                </c:pt>
                <c:pt idx="41">
                  <c:v>180.53514183551601</c:v>
                </c:pt>
                <c:pt idx="42">
                  <c:v>180.401356376637</c:v>
                </c:pt>
                <c:pt idx="43">
                  <c:v>180.30101728247777</c:v>
                </c:pt>
                <c:pt idx="44">
                  <c:v>180.22576296185832</c:v>
                </c:pt>
                <c:pt idx="45">
                  <c:v>180.16932222139374</c:v>
                </c:pt>
                <c:pt idx="46">
                  <c:v>180.12699166604529</c:v>
                </c:pt>
                <c:pt idx="47">
                  <c:v>180.09524374953395</c:v>
                </c:pt>
                <c:pt idx="48">
                  <c:v>180.07143281215045</c:v>
                </c:pt>
                <c:pt idx="49">
                  <c:v>180.05357460911284</c:v>
                </c:pt>
                <c:pt idx="50">
                  <c:v>180.04018095683463</c:v>
                </c:pt>
                <c:pt idx="51">
                  <c:v>180.030135717626</c:v>
                </c:pt>
                <c:pt idx="52">
                  <c:v>180.0226017882195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calcs'!$A$4:$A$56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'2 calcs'!$C$4:$C$56</c:f>
              <c:numCache>
                <c:ptCount val="53"/>
                <c:pt idx="0">
                  <c:v>0</c:v>
                </c:pt>
                <c:pt idx="1">
                  <c:v>20</c:v>
                </c:pt>
                <c:pt idx="2">
                  <c:v>35</c:v>
                </c:pt>
                <c:pt idx="3">
                  <c:v>46.25</c:v>
                </c:pt>
                <c:pt idx="4">
                  <c:v>54.6875</c:v>
                </c:pt>
                <c:pt idx="5">
                  <c:v>61.015625</c:v>
                </c:pt>
                <c:pt idx="6">
                  <c:v>65.76171875</c:v>
                </c:pt>
                <c:pt idx="7">
                  <c:v>69.3212890625</c:v>
                </c:pt>
                <c:pt idx="8">
                  <c:v>71.990966796875</c:v>
                </c:pt>
                <c:pt idx="9">
                  <c:v>73.99322509765625</c:v>
                </c:pt>
                <c:pt idx="10">
                  <c:v>75.49491882324219</c:v>
                </c:pt>
                <c:pt idx="11">
                  <c:v>76.62118911743164</c:v>
                </c:pt>
                <c:pt idx="12">
                  <c:v>77.46589183807373</c:v>
                </c:pt>
                <c:pt idx="13">
                  <c:v>78.0994188785553</c:v>
                </c:pt>
                <c:pt idx="14">
                  <c:v>78.57456415891647</c:v>
                </c:pt>
                <c:pt idx="15">
                  <c:v>78.93092311918736</c:v>
                </c:pt>
                <c:pt idx="16">
                  <c:v>79.19819233939052</c:v>
                </c:pt>
                <c:pt idx="17">
                  <c:v>79.39864425454289</c:v>
                </c:pt>
                <c:pt idx="18">
                  <c:v>79.54898319090717</c:v>
                </c:pt>
                <c:pt idx="19">
                  <c:v>79.66173739318037</c:v>
                </c:pt>
                <c:pt idx="20">
                  <c:v>79.74630304488528</c:v>
                </c:pt>
                <c:pt idx="21">
                  <c:v>79.80972728366396</c:v>
                </c:pt>
                <c:pt idx="22">
                  <c:v>79.85729546274797</c:v>
                </c:pt>
                <c:pt idx="23">
                  <c:v>79.89297159706098</c:v>
                </c:pt>
                <c:pt idx="24">
                  <c:v>79.91972869779573</c:v>
                </c:pt>
                <c:pt idx="25">
                  <c:v>79.9397965233468</c:v>
                </c:pt>
                <c:pt idx="26">
                  <c:v>79.95484739251009</c:v>
                </c:pt>
                <c:pt idx="27">
                  <c:v>89.96613554438257</c:v>
                </c:pt>
                <c:pt idx="28">
                  <c:v>97.47460165828693</c:v>
                </c:pt>
                <c:pt idx="29">
                  <c:v>103.1059512437152</c:v>
                </c:pt>
                <c:pt idx="30">
                  <c:v>107.3294634327864</c:v>
                </c:pt>
                <c:pt idx="31">
                  <c:v>110.4970975745898</c:v>
                </c:pt>
                <c:pt idx="32">
                  <c:v>112.87282318094236</c:v>
                </c:pt>
                <c:pt idx="33">
                  <c:v>114.65461738570679</c:v>
                </c:pt>
                <c:pt idx="34">
                  <c:v>115.9909630392801</c:v>
                </c:pt>
                <c:pt idx="35">
                  <c:v>116.99322227946008</c:v>
                </c:pt>
                <c:pt idx="36">
                  <c:v>117.74491670959507</c:v>
                </c:pt>
                <c:pt idx="37">
                  <c:v>118.30868753219632</c:v>
                </c:pt>
                <c:pt idx="38">
                  <c:v>118.73151564914724</c:v>
                </c:pt>
                <c:pt idx="39">
                  <c:v>119.04863673686043</c:v>
                </c:pt>
                <c:pt idx="40">
                  <c:v>119.28647755264532</c:v>
                </c:pt>
                <c:pt idx="41">
                  <c:v>119.46485816448399</c:v>
                </c:pt>
                <c:pt idx="42">
                  <c:v>119.59864362336299</c:v>
                </c:pt>
                <c:pt idx="43">
                  <c:v>119.69898271752226</c:v>
                </c:pt>
                <c:pt idx="44">
                  <c:v>119.7742370381417</c:v>
                </c:pt>
                <c:pt idx="45">
                  <c:v>119.83067777860629</c:v>
                </c:pt>
                <c:pt idx="46">
                  <c:v>119.87300833395471</c:v>
                </c:pt>
                <c:pt idx="47">
                  <c:v>119.90475625046605</c:v>
                </c:pt>
                <c:pt idx="48">
                  <c:v>119.92856718784955</c:v>
                </c:pt>
                <c:pt idx="49">
                  <c:v>119.94642539088717</c:v>
                </c:pt>
                <c:pt idx="50">
                  <c:v>119.95981904316538</c:v>
                </c:pt>
                <c:pt idx="51">
                  <c:v>119.96986428237405</c:v>
                </c:pt>
                <c:pt idx="52">
                  <c:v>119.97739821178055</c:v>
                </c:pt>
              </c:numCache>
            </c:numRef>
          </c:yVal>
          <c:smooth val="0"/>
        </c:ser>
        <c:axId val="41087374"/>
        <c:axId val="60278943"/>
      </c:scatterChart>
      <c:valAx>
        <c:axId val="41087374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0278943"/>
        <c:crosses val="autoZero"/>
        <c:crossBetween val="midCat"/>
        <c:dispUnits/>
        <c:majorUnit val="10"/>
      </c:valAx>
      <c:valAx>
        <c:axId val="6027894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0873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6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29"/>
          <c:w val="0.95125"/>
          <c:h val="0.942"/>
        </c:manualLayout>
      </c:layout>
      <c:scatterChart>
        <c:scatterStyle val="lineMarker"/>
        <c:varyColors val="0"/>
        <c:ser>
          <c:idx val="0"/>
          <c:order val="0"/>
          <c:tx>
            <c:v>forward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calcs'!$A$4:$A$56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'2 calcs'!$D$4:$D$56</c:f>
              <c:numCache>
                <c:ptCount val="53"/>
                <c:pt idx="0">
                  <c:v>20</c:v>
                </c:pt>
                <c:pt idx="1">
                  <c:v>18</c:v>
                </c:pt>
                <c:pt idx="2">
                  <c:v>16.5</c:v>
                </c:pt>
                <c:pt idx="3">
                  <c:v>15.375</c:v>
                </c:pt>
                <c:pt idx="4">
                  <c:v>14.53125</c:v>
                </c:pt>
                <c:pt idx="5">
                  <c:v>13.8984375</c:v>
                </c:pt>
                <c:pt idx="6">
                  <c:v>13.423828125</c:v>
                </c:pt>
                <c:pt idx="7">
                  <c:v>13.06787109375</c:v>
                </c:pt>
                <c:pt idx="8">
                  <c:v>12.8009033203125</c:v>
                </c:pt>
                <c:pt idx="9">
                  <c:v>12.600677490234375</c:v>
                </c:pt>
                <c:pt idx="10">
                  <c:v>12.450508117675781</c:v>
                </c:pt>
                <c:pt idx="11">
                  <c:v>12.337881088256836</c:v>
                </c:pt>
                <c:pt idx="12">
                  <c:v>12.253410816192627</c:v>
                </c:pt>
                <c:pt idx="13">
                  <c:v>12.19005811214447</c:v>
                </c:pt>
                <c:pt idx="14">
                  <c:v>12.142543584108353</c:v>
                </c:pt>
                <c:pt idx="15">
                  <c:v>12.106907688081264</c:v>
                </c:pt>
                <c:pt idx="16">
                  <c:v>12.080180766060948</c:v>
                </c:pt>
                <c:pt idx="17">
                  <c:v>12.060135574545711</c:v>
                </c:pt>
                <c:pt idx="18">
                  <c:v>12.045101680909283</c:v>
                </c:pt>
                <c:pt idx="19">
                  <c:v>12.033826260681963</c:v>
                </c:pt>
                <c:pt idx="20">
                  <c:v>12.025369695511472</c:v>
                </c:pt>
                <c:pt idx="21">
                  <c:v>12.019027271633604</c:v>
                </c:pt>
                <c:pt idx="22">
                  <c:v>12.014270453725203</c:v>
                </c:pt>
                <c:pt idx="23">
                  <c:v>12.010702840293902</c:v>
                </c:pt>
                <c:pt idx="24">
                  <c:v>12.008027130220427</c:v>
                </c:pt>
                <c:pt idx="25">
                  <c:v>12.00602034766532</c:v>
                </c:pt>
                <c:pt idx="26">
                  <c:v>22.004515260748992</c:v>
                </c:pt>
                <c:pt idx="27">
                  <c:v>21.003386445561745</c:v>
                </c:pt>
                <c:pt idx="28">
                  <c:v>20.25253983417131</c:v>
                </c:pt>
                <c:pt idx="29">
                  <c:v>19.689404875628483</c:v>
                </c:pt>
                <c:pt idx="30">
                  <c:v>19.26705365672136</c:v>
                </c:pt>
                <c:pt idx="31">
                  <c:v>18.950290242541023</c:v>
                </c:pt>
                <c:pt idx="32">
                  <c:v>18.712717681905765</c:v>
                </c:pt>
                <c:pt idx="33">
                  <c:v>18.534538261429326</c:v>
                </c:pt>
                <c:pt idx="34">
                  <c:v>18.400903696071992</c:v>
                </c:pt>
                <c:pt idx="35">
                  <c:v>18.300677772053998</c:v>
                </c:pt>
                <c:pt idx="36">
                  <c:v>18.225508329040498</c:v>
                </c:pt>
                <c:pt idx="37">
                  <c:v>18.169131246780374</c:v>
                </c:pt>
                <c:pt idx="38">
                  <c:v>18.12684843508528</c:v>
                </c:pt>
                <c:pt idx="39">
                  <c:v>18.09513632631396</c:v>
                </c:pt>
                <c:pt idx="40">
                  <c:v>18.07135224473547</c:v>
                </c:pt>
                <c:pt idx="41">
                  <c:v>18.053514183551602</c:v>
                </c:pt>
                <c:pt idx="42">
                  <c:v>18.040135637663703</c:v>
                </c:pt>
                <c:pt idx="43">
                  <c:v>18.03010172824778</c:v>
                </c:pt>
                <c:pt idx="44">
                  <c:v>18.022576296185832</c:v>
                </c:pt>
                <c:pt idx="45">
                  <c:v>18.016932222139374</c:v>
                </c:pt>
                <c:pt idx="46">
                  <c:v>18.01269916660453</c:v>
                </c:pt>
                <c:pt idx="47">
                  <c:v>18.009524374953397</c:v>
                </c:pt>
                <c:pt idx="48">
                  <c:v>18.007143281215047</c:v>
                </c:pt>
                <c:pt idx="49">
                  <c:v>18.005357460911284</c:v>
                </c:pt>
                <c:pt idx="50">
                  <c:v>18.004018095683463</c:v>
                </c:pt>
                <c:pt idx="51">
                  <c:v>18.0030135717626</c:v>
                </c:pt>
                <c:pt idx="52">
                  <c:v>18.002260178821953</c:v>
                </c:pt>
              </c:numCache>
            </c:numRef>
          </c:yVal>
          <c:smooth val="0"/>
        </c:ser>
        <c:ser>
          <c:idx val="1"/>
          <c:order val="1"/>
          <c:tx>
            <c:v>reverse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calcs'!$A$4:$A$56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'2 calcs'!$E$4:$E$56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5.25</c:v>
                </c:pt>
                <c:pt idx="3">
                  <c:v>6.9375</c:v>
                </c:pt>
                <c:pt idx="4">
                  <c:v>8.203125</c:v>
                </c:pt>
                <c:pt idx="5">
                  <c:v>9.15234375</c:v>
                </c:pt>
                <c:pt idx="6">
                  <c:v>9.8642578125</c:v>
                </c:pt>
                <c:pt idx="7">
                  <c:v>10.398193359375</c:v>
                </c:pt>
                <c:pt idx="8">
                  <c:v>10.79864501953125</c:v>
                </c:pt>
                <c:pt idx="9">
                  <c:v>11.098983764648438</c:v>
                </c:pt>
                <c:pt idx="10">
                  <c:v>11.324237823486328</c:v>
                </c:pt>
                <c:pt idx="11">
                  <c:v>11.493178367614746</c:v>
                </c:pt>
                <c:pt idx="12">
                  <c:v>11.61988377571106</c:v>
                </c:pt>
                <c:pt idx="13">
                  <c:v>11.714912831783295</c:v>
                </c:pt>
                <c:pt idx="14">
                  <c:v>11.786184623837471</c:v>
                </c:pt>
                <c:pt idx="15">
                  <c:v>11.839638467878103</c:v>
                </c:pt>
                <c:pt idx="16">
                  <c:v>11.879728850908577</c:v>
                </c:pt>
                <c:pt idx="17">
                  <c:v>11.909796638181433</c:v>
                </c:pt>
                <c:pt idx="18">
                  <c:v>11.932347478636075</c:v>
                </c:pt>
                <c:pt idx="19">
                  <c:v>11.949260608977056</c:v>
                </c:pt>
                <c:pt idx="20">
                  <c:v>11.961945456732792</c:v>
                </c:pt>
                <c:pt idx="21">
                  <c:v>11.971459092549594</c:v>
                </c:pt>
                <c:pt idx="22">
                  <c:v>11.978594319412196</c:v>
                </c:pt>
                <c:pt idx="23">
                  <c:v>11.983945739559147</c:v>
                </c:pt>
                <c:pt idx="24">
                  <c:v>11.98795930466936</c:v>
                </c:pt>
                <c:pt idx="25">
                  <c:v>11.99096947850202</c:v>
                </c:pt>
                <c:pt idx="26">
                  <c:v>11.993227108876512</c:v>
                </c:pt>
                <c:pt idx="27">
                  <c:v>13.494920331657385</c:v>
                </c:pt>
                <c:pt idx="28">
                  <c:v>14.621190248743039</c:v>
                </c:pt>
                <c:pt idx="29">
                  <c:v>15.465892686557279</c:v>
                </c:pt>
                <c:pt idx="30">
                  <c:v>16.099419514917958</c:v>
                </c:pt>
                <c:pt idx="31">
                  <c:v>16.57456463618847</c:v>
                </c:pt>
                <c:pt idx="32">
                  <c:v>16.930923477141352</c:v>
                </c:pt>
                <c:pt idx="33">
                  <c:v>17.19819260785602</c:v>
                </c:pt>
                <c:pt idx="34">
                  <c:v>17.398644455892015</c:v>
                </c:pt>
                <c:pt idx="35">
                  <c:v>17.548983341919012</c:v>
                </c:pt>
                <c:pt idx="36">
                  <c:v>17.66173750643926</c:v>
                </c:pt>
                <c:pt idx="37">
                  <c:v>17.746303129829446</c:v>
                </c:pt>
                <c:pt idx="38">
                  <c:v>17.809727347372085</c:v>
                </c:pt>
                <c:pt idx="39">
                  <c:v>17.857295510529063</c:v>
                </c:pt>
                <c:pt idx="40">
                  <c:v>17.8929716328968</c:v>
                </c:pt>
                <c:pt idx="41">
                  <c:v>17.9197287246726</c:v>
                </c:pt>
                <c:pt idx="42">
                  <c:v>17.939796543504446</c:v>
                </c:pt>
                <c:pt idx="43">
                  <c:v>17.95484740762834</c:v>
                </c:pt>
                <c:pt idx="44">
                  <c:v>17.966135555721255</c:v>
                </c:pt>
                <c:pt idx="45">
                  <c:v>17.974601666790942</c:v>
                </c:pt>
                <c:pt idx="46">
                  <c:v>17.980951250093206</c:v>
                </c:pt>
                <c:pt idx="47">
                  <c:v>17.985713437569906</c:v>
                </c:pt>
                <c:pt idx="48">
                  <c:v>17.98928507817743</c:v>
                </c:pt>
                <c:pt idx="49">
                  <c:v>17.991963808633074</c:v>
                </c:pt>
                <c:pt idx="50">
                  <c:v>17.993972856474805</c:v>
                </c:pt>
                <c:pt idx="51">
                  <c:v>17.995479642356106</c:v>
                </c:pt>
                <c:pt idx="52">
                  <c:v>17.996609731767084</c:v>
                </c:pt>
              </c:numCache>
            </c:numRef>
          </c:yVal>
          <c:smooth val="0"/>
        </c:ser>
        <c:axId val="13347688"/>
        <c:axId val="22620713"/>
      </c:scatterChart>
      <c:valAx>
        <c:axId val="13347688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2620713"/>
        <c:crosses val="autoZero"/>
        <c:crossBetween val="midCat"/>
        <c:dispUnits/>
        <c:majorUnit val="10"/>
      </c:valAx>
      <c:valAx>
        <c:axId val="2262071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347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6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calcs'!$C$4:$C$56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20.01</c:v>
                </c:pt>
                <c:pt idx="22">
                  <c:v>21.01</c:v>
                </c:pt>
                <c:pt idx="23">
                  <c:v>22.01</c:v>
                </c:pt>
                <c:pt idx="24">
                  <c:v>23.01</c:v>
                </c:pt>
                <c:pt idx="25">
                  <c:v>24.01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'4 calcs'!$D$4:$D$56</c:f>
              <c:numCache>
                <c:ptCount val="53"/>
                <c:pt idx="0">
                  <c:v>100</c:v>
                </c:pt>
                <c:pt idx="1">
                  <c:v>93.3</c:v>
                </c:pt>
                <c:pt idx="2">
                  <c:v>88.019797</c:v>
                </c:pt>
                <c:pt idx="3">
                  <c:v>83.87749918887637</c:v>
                </c:pt>
                <c:pt idx="4">
                  <c:v>80.63959261885263</c:v>
                </c:pt>
                <c:pt idx="5">
                  <c:v>78.11578974034465</c:v>
                </c:pt>
                <c:pt idx="6">
                  <c:v>76.15296107145296</c:v>
                </c:pt>
                <c:pt idx="7">
                  <c:v>74.62905892225288</c:v>
                </c:pt>
                <c:pt idx="8">
                  <c:v>73.44752484982315</c:v>
                </c:pt>
                <c:pt idx="9">
                  <c:v>72.5323995648255</c:v>
                </c:pt>
                <c:pt idx="10">
                  <c:v>71.82418961826855</c:v>
                </c:pt>
                <c:pt idx="11">
                  <c:v>71.27645510459416</c:v>
                </c:pt>
                <c:pt idx="12">
                  <c:v>70.85303978754737</c:v>
                </c:pt>
                <c:pt idx="13">
                  <c:v>70.52585032302906</c:v>
                </c:pt>
                <c:pt idx="14">
                  <c:v>70.2730919899794</c:v>
                </c:pt>
                <c:pt idx="15">
                  <c:v>70.07787669923358</c:v>
                </c:pt>
                <c:pt idx="16">
                  <c:v>69.92713041891234</c:v>
                </c:pt>
                <c:pt idx="17">
                  <c:v>69.81073898943498</c:v>
                </c:pt>
                <c:pt idx="18">
                  <c:v>69.72088231966178</c:v>
                </c:pt>
                <c:pt idx="19">
                  <c:v>69.6515166110147</c:v>
                </c:pt>
                <c:pt idx="20">
                  <c:v>69.59797240756616</c:v>
                </c:pt>
                <c:pt idx="21">
                  <c:v>169.55664298373733</c:v>
                </c:pt>
                <c:pt idx="22">
                  <c:v>165.869078719003</c:v>
                </c:pt>
                <c:pt idx="23">
                  <c:v>163.39572716023085</c:v>
                </c:pt>
                <c:pt idx="24">
                  <c:v>161.74135315031378</c:v>
                </c:pt>
                <c:pt idx="25">
                  <c:v>160.63682502666225</c:v>
                </c:pt>
                <c:pt idx="26">
                  <c:v>159.9003108140941</c:v>
                </c:pt>
                <c:pt idx="27">
                  <c:v>159.40960001464822</c:v>
                </c:pt>
                <c:pt idx="28">
                  <c:v>159.0828391414</c:v>
                </c:pt>
                <c:pt idx="29">
                  <c:v>158.8653315072987</c:v>
                </c:pt>
                <c:pt idx="30">
                  <c:v>158.72058355878815</c:v>
                </c:pt>
                <c:pt idx="31">
                  <c:v>158.6242717804378</c:v>
                </c:pt>
                <c:pt idx="32">
                  <c:v>158.56019522138985</c:v>
                </c:pt>
                <c:pt idx="33">
                  <c:v>158.5175679483079</c:v>
                </c:pt>
                <c:pt idx="34">
                  <c:v>158.48921129180428</c:v>
                </c:pt>
                <c:pt idx="35">
                  <c:v>158.47034838622707</c:v>
                </c:pt>
                <c:pt idx="36">
                  <c:v>158.4578010102837</c:v>
                </c:pt>
                <c:pt idx="37">
                  <c:v>158.44945476626714</c:v>
                </c:pt>
                <c:pt idx="38">
                  <c:v>158.4439030769671</c:v>
                </c:pt>
                <c:pt idx="39">
                  <c:v>158.44021027085793</c:v>
                </c:pt>
                <c:pt idx="40">
                  <c:v>158.4377539446182</c:v>
                </c:pt>
                <c:pt idx="41">
                  <c:v>158.43612008633144</c:v>
                </c:pt>
                <c:pt idx="42">
                  <c:v>158.4350333056207</c:v>
                </c:pt>
                <c:pt idx="43">
                  <c:v>158.4343104211003</c:v>
                </c:pt>
                <c:pt idx="44">
                  <c:v>158.43382958665217</c:v>
                </c:pt>
                <c:pt idx="45">
                  <c:v>158.4335097545981</c:v>
                </c:pt>
                <c:pt idx="46">
                  <c:v>158.43329701504447</c:v>
                </c:pt>
                <c:pt idx="47">
                  <c:v>158.43315550919405</c:v>
                </c:pt>
                <c:pt idx="48">
                  <c:v>158.4330613851717</c:v>
                </c:pt>
                <c:pt idx="49">
                  <c:v>158.4329987776497</c:v>
                </c:pt>
                <c:pt idx="50">
                  <c:v>158.43295713364174</c:v>
                </c:pt>
                <c:pt idx="51">
                  <c:v>158.43292943372228</c:v>
                </c:pt>
                <c:pt idx="52">
                  <c:v>158.43291100885034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calcs'!$C$4:$C$56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20.01</c:v>
                </c:pt>
                <c:pt idx="22">
                  <c:v>21.01</c:v>
                </c:pt>
                <c:pt idx="23">
                  <c:v>22.01</c:v>
                </c:pt>
                <c:pt idx="24">
                  <c:v>23.01</c:v>
                </c:pt>
                <c:pt idx="25">
                  <c:v>24.01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'4 calcs'!$E$4:$E$56</c:f>
              <c:numCache>
                <c:ptCount val="53"/>
                <c:pt idx="0">
                  <c:v>67</c:v>
                </c:pt>
                <c:pt idx="1">
                  <c:v>60.3</c:v>
                </c:pt>
                <c:pt idx="2">
                  <c:v>55.019797</c:v>
                </c:pt>
                <c:pt idx="3">
                  <c:v>50.87749918887636</c:v>
                </c:pt>
                <c:pt idx="4">
                  <c:v>47.63959261885261</c:v>
                </c:pt>
                <c:pt idx="5">
                  <c:v>45.115789740344646</c:v>
                </c:pt>
                <c:pt idx="6">
                  <c:v>43.15296107145294</c:v>
                </c:pt>
                <c:pt idx="7">
                  <c:v>41.62905892225286</c:v>
                </c:pt>
                <c:pt idx="8">
                  <c:v>40.44752484982314</c:v>
                </c:pt>
                <c:pt idx="9">
                  <c:v>39.53239956482549</c:v>
                </c:pt>
                <c:pt idx="10">
                  <c:v>38.82418961826854</c:v>
                </c:pt>
                <c:pt idx="11">
                  <c:v>38.27645510459416</c:v>
                </c:pt>
                <c:pt idx="12">
                  <c:v>37.85303978754737</c:v>
                </c:pt>
                <c:pt idx="13">
                  <c:v>37.52585032302906</c:v>
                </c:pt>
                <c:pt idx="14">
                  <c:v>37.273091989979406</c:v>
                </c:pt>
                <c:pt idx="15">
                  <c:v>37.0778766992336</c:v>
                </c:pt>
                <c:pt idx="16">
                  <c:v>36.92713041891234</c:v>
                </c:pt>
                <c:pt idx="17">
                  <c:v>36.810738989434974</c:v>
                </c:pt>
                <c:pt idx="18">
                  <c:v>36.72088231966178</c:v>
                </c:pt>
                <c:pt idx="19">
                  <c:v>36.651516611014706</c:v>
                </c:pt>
                <c:pt idx="20">
                  <c:v>36.597972407566175</c:v>
                </c:pt>
                <c:pt idx="21">
                  <c:v>36.55664298373736</c:v>
                </c:pt>
                <c:pt idx="22">
                  <c:v>32.86907871900304</c:v>
                </c:pt>
                <c:pt idx="23">
                  <c:v>30.395727160230884</c:v>
                </c:pt>
                <c:pt idx="24">
                  <c:v>28.741353150313806</c:v>
                </c:pt>
                <c:pt idx="25">
                  <c:v>27.636825026662258</c:v>
                </c:pt>
                <c:pt idx="26">
                  <c:v>26.900310814094105</c:v>
                </c:pt>
                <c:pt idx="27">
                  <c:v>26.40960001464822</c:v>
                </c:pt>
                <c:pt idx="28">
                  <c:v>26.082839141399987</c:v>
                </c:pt>
                <c:pt idx="29">
                  <c:v>25.865331507298695</c:v>
                </c:pt>
                <c:pt idx="30">
                  <c:v>25.720583558788157</c:v>
                </c:pt>
                <c:pt idx="31">
                  <c:v>25.6242717804378</c:v>
                </c:pt>
                <c:pt idx="32">
                  <c:v>25.560195221389847</c:v>
                </c:pt>
                <c:pt idx="33">
                  <c:v>25.517567948307928</c:v>
                </c:pt>
                <c:pt idx="34">
                  <c:v>25.489211291804274</c:v>
                </c:pt>
                <c:pt idx="35">
                  <c:v>25.47034838622707</c:v>
                </c:pt>
                <c:pt idx="36">
                  <c:v>25.457801010283703</c:v>
                </c:pt>
                <c:pt idx="37">
                  <c:v>25.449454766267138</c:v>
                </c:pt>
                <c:pt idx="38">
                  <c:v>25.443903076967093</c:v>
                </c:pt>
                <c:pt idx="39">
                  <c:v>25.44021027085794</c:v>
                </c:pt>
                <c:pt idx="40">
                  <c:v>25.437753944618212</c:v>
                </c:pt>
                <c:pt idx="41">
                  <c:v>25.436120086331456</c:v>
                </c:pt>
                <c:pt idx="42">
                  <c:v>25.435033305620696</c:v>
                </c:pt>
                <c:pt idx="43">
                  <c:v>25.4343104211003</c:v>
                </c:pt>
                <c:pt idx="44">
                  <c:v>25.433829586652152</c:v>
                </c:pt>
                <c:pt idx="45">
                  <c:v>25.43350975459809</c:v>
                </c:pt>
                <c:pt idx="46">
                  <c:v>25.43329701504447</c:v>
                </c:pt>
                <c:pt idx="47">
                  <c:v>25.433155509194044</c:v>
                </c:pt>
                <c:pt idx="48">
                  <c:v>25.433061385171662</c:v>
                </c:pt>
                <c:pt idx="49">
                  <c:v>25.432998777649633</c:v>
                </c:pt>
                <c:pt idx="50">
                  <c:v>25.432957133641672</c:v>
                </c:pt>
                <c:pt idx="51">
                  <c:v>25.432929433722215</c:v>
                </c:pt>
                <c:pt idx="52">
                  <c:v>25.432911008850276</c:v>
                </c:pt>
              </c:numCache>
            </c:numRef>
          </c:yVal>
          <c:smooth val="0"/>
        </c:ser>
        <c:ser>
          <c:idx val="2"/>
          <c:order val="2"/>
          <c:tx>
            <c:v>C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calcs'!$C$4:$C$56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20.01</c:v>
                </c:pt>
                <c:pt idx="22">
                  <c:v>21.01</c:v>
                </c:pt>
                <c:pt idx="23">
                  <c:v>22.01</c:v>
                </c:pt>
                <c:pt idx="24">
                  <c:v>23.01</c:v>
                </c:pt>
                <c:pt idx="25">
                  <c:v>24.01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'4 calcs'!$F$4:$F$56</c:f>
              <c:numCache>
                <c:ptCount val="53"/>
                <c:pt idx="0">
                  <c:v>33</c:v>
                </c:pt>
                <c:pt idx="1">
                  <c:v>39.7</c:v>
                </c:pt>
                <c:pt idx="2">
                  <c:v>44.980203</c:v>
                </c:pt>
                <c:pt idx="3">
                  <c:v>49.12250081112364</c:v>
                </c:pt>
                <c:pt idx="4">
                  <c:v>52.36040738114739</c:v>
                </c:pt>
                <c:pt idx="5">
                  <c:v>54.884210259655354</c:v>
                </c:pt>
                <c:pt idx="6">
                  <c:v>56.84703892854706</c:v>
                </c:pt>
                <c:pt idx="7">
                  <c:v>58.37094107774714</c:v>
                </c:pt>
                <c:pt idx="8">
                  <c:v>59.55247515017686</c:v>
                </c:pt>
                <c:pt idx="9">
                  <c:v>60.46760043517451</c:v>
                </c:pt>
                <c:pt idx="10">
                  <c:v>61.17581038173146</c:v>
                </c:pt>
                <c:pt idx="11">
                  <c:v>61.72354489540584</c:v>
                </c:pt>
                <c:pt idx="12">
                  <c:v>62.14696021245263</c:v>
                </c:pt>
                <c:pt idx="13">
                  <c:v>62.47414967697093</c:v>
                </c:pt>
                <c:pt idx="14">
                  <c:v>62.72690801002058</c:v>
                </c:pt>
                <c:pt idx="15">
                  <c:v>62.922123300766394</c:v>
                </c:pt>
                <c:pt idx="16">
                  <c:v>63.072869581087645</c:v>
                </c:pt>
                <c:pt idx="17">
                  <c:v>63.189261010565005</c:v>
                </c:pt>
                <c:pt idx="18">
                  <c:v>63.2791176803382</c:v>
                </c:pt>
                <c:pt idx="19">
                  <c:v>63.34848338898528</c:v>
                </c:pt>
                <c:pt idx="20">
                  <c:v>63.40202759243381</c:v>
                </c:pt>
                <c:pt idx="21">
                  <c:v>63.443357016262624</c:v>
                </c:pt>
                <c:pt idx="22">
                  <c:v>67.13092128099694</c:v>
                </c:pt>
                <c:pt idx="23">
                  <c:v>69.6042728397691</c:v>
                </c:pt>
                <c:pt idx="24">
                  <c:v>71.25864684968617</c:v>
                </c:pt>
                <c:pt idx="25">
                  <c:v>72.36317497333772</c:v>
                </c:pt>
                <c:pt idx="26">
                  <c:v>73.09968918590587</c:v>
                </c:pt>
                <c:pt idx="27">
                  <c:v>73.59039998535175</c:v>
                </c:pt>
                <c:pt idx="28">
                  <c:v>73.91716085859998</c:v>
                </c:pt>
                <c:pt idx="29">
                  <c:v>74.13466849270128</c:v>
                </c:pt>
                <c:pt idx="30">
                  <c:v>74.27941644121181</c:v>
                </c:pt>
                <c:pt idx="31">
                  <c:v>74.37572821956216</c:v>
                </c:pt>
                <c:pt idx="32">
                  <c:v>74.43980477861011</c:v>
                </c:pt>
                <c:pt idx="33">
                  <c:v>74.48243205169203</c:v>
                </c:pt>
                <c:pt idx="34">
                  <c:v>74.51078870819569</c:v>
                </c:pt>
                <c:pt idx="35">
                  <c:v>74.5296516137729</c:v>
                </c:pt>
                <c:pt idx="36">
                  <c:v>74.54219898971625</c:v>
                </c:pt>
                <c:pt idx="37">
                  <c:v>74.55054523373282</c:v>
                </c:pt>
                <c:pt idx="38">
                  <c:v>74.55609692303287</c:v>
                </c:pt>
                <c:pt idx="39">
                  <c:v>74.55978972914201</c:v>
                </c:pt>
                <c:pt idx="40">
                  <c:v>74.56224605538175</c:v>
                </c:pt>
                <c:pt idx="41">
                  <c:v>74.56387991366852</c:v>
                </c:pt>
                <c:pt idx="42">
                  <c:v>74.56496669437928</c:v>
                </c:pt>
                <c:pt idx="43">
                  <c:v>74.56568957889966</c:v>
                </c:pt>
                <c:pt idx="44">
                  <c:v>74.56617041334782</c:v>
                </c:pt>
                <c:pt idx="45">
                  <c:v>74.56649024540188</c:v>
                </c:pt>
                <c:pt idx="46">
                  <c:v>74.5667029849555</c:v>
                </c:pt>
                <c:pt idx="47">
                  <c:v>74.56684449080593</c:v>
                </c:pt>
                <c:pt idx="48">
                  <c:v>74.56693861482832</c:v>
                </c:pt>
                <c:pt idx="49">
                  <c:v>74.56700122235034</c:v>
                </c:pt>
                <c:pt idx="50">
                  <c:v>74.56704286635829</c:v>
                </c:pt>
                <c:pt idx="51">
                  <c:v>74.56707056627775</c:v>
                </c:pt>
                <c:pt idx="52">
                  <c:v>74.5670889911497</c:v>
                </c:pt>
              </c:numCache>
            </c:numRef>
          </c:yVal>
          <c:smooth val="0"/>
        </c:ser>
        <c:ser>
          <c:idx val="3"/>
          <c:order val="3"/>
          <c:tx>
            <c:v>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calcs'!$C$4:$C$56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20.01</c:v>
                </c:pt>
                <c:pt idx="22">
                  <c:v>21.01</c:v>
                </c:pt>
                <c:pt idx="23">
                  <c:v>22.01</c:v>
                </c:pt>
                <c:pt idx="24">
                  <c:v>23.01</c:v>
                </c:pt>
                <c:pt idx="25">
                  <c:v>24.01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'4 calcs'!$G$4:$G$56</c:f>
              <c:numCache>
                <c:ptCount val="53"/>
                <c:pt idx="0">
                  <c:v>0</c:v>
                </c:pt>
                <c:pt idx="1">
                  <c:v>6.7</c:v>
                </c:pt>
                <c:pt idx="2">
                  <c:v>11.980203000000001</c:v>
                </c:pt>
                <c:pt idx="3">
                  <c:v>16.122500811123636</c:v>
                </c:pt>
                <c:pt idx="4">
                  <c:v>19.360407381147382</c:v>
                </c:pt>
                <c:pt idx="5">
                  <c:v>21.88421025965535</c:v>
                </c:pt>
                <c:pt idx="6">
                  <c:v>23.847038928547054</c:v>
                </c:pt>
                <c:pt idx="7">
                  <c:v>25.370941077747137</c:v>
                </c:pt>
                <c:pt idx="8">
                  <c:v>26.552475150176857</c:v>
                </c:pt>
                <c:pt idx="9">
                  <c:v>27.467600435174507</c:v>
                </c:pt>
                <c:pt idx="10">
                  <c:v>28.17581038173146</c:v>
                </c:pt>
                <c:pt idx="11">
                  <c:v>28.72354489540584</c:v>
                </c:pt>
                <c:pt idx="12">
                  <c:v>29.146960212452637</c:v>
                </c:pt>
                <c:pt idx="13">
                  <c:v>29.474149676970942</c:v>
                </c:pt>
                <c:pt idx="14">
                  <c:v>29.726908010020594</c:v>
                </c:pt>
                <c:pt idx="15">
                  <c:v>29.9221233007664</c:v>
                </c:pt>
                <c:pt idx="16">
                  <c:v>30.072869581087655</c:v>
                </c:pt>
                <c:pt idx="17">
                  <c:v>30.189261010565023</c:v>
                </c:pt>
                <c:pt idx="18">
                  <c:v>30.27911768033822</c:v>
                </c:pt>
                <c:pt idx="19">
                  <c:v>30.3484833889853</c:v>
                </c:pt>
                <c:pt idx="20">
                  <c:v>30.40202759243383</c:v>
                </c:pt>
                <c:pt idx="21">
                  <c:v>30.443357016262638</c:v>
                </c:pt>
                <c:pt idx="22">
                  <c:v>34.13092128099696</c:v>
                </c:pt>
                <c:pt idx="23">
                  <c:v>36.604272839769116</c:v>
                </c:pt>
                <c:pt idx="24">
                  <c:v>38.258646849686194</c:v>
                </c:pt>
                <c:pt idx="25">
                  <c:v>39.36317497333775</c:v>
                </c:pt>
                <c:pt idx="26">
                  <c:v>40.0996891859059</c:v>
                </c:pt>
                <c:pt idx="27">
                  <c:v>40.59039998535179</c:v>
                </c:pt>
                <c:pt idx="28">
                  <c:v>40.91716085860002</c:v>
                </c:pt>
                <c:pt idx="29">
                  <c:v>41.13466849270131</c:v>
                </c:pt>
                <c:pt idx="30">
                  <c:v>41.27941644121184</c:v>
                </c:pt>
                <c:pt idx="31">
                  <c:v>41.3757282195622</c:v>
                </c:pt>
                <c:pt idx="32">
                  <c:v>41.43980477861015</c:v>
                </c:pt>
                <c:pt idx="33">
                  <c:v>41.48243205169207</c:v>
                </c:pt>
                <c:pt idx="34">
                  <c:v>41.510788708195726</c:v>
                </c:pt>
                <c:pt idx="35">
                  <c:v>41.52965161377293</c:v>
                </c:pt>
                <c:pt idx="36">
                  <c:v>41.54219898971629</c:v>
                </c:pt>
                <c:pt idx="37">
                  <c:v>41.550545233732855</c:v>
                </c:pt>
                <c:pt idx="38">
                  <c:v>41.5560969230329</c:v>
                </c:pt>
                <c:pt idx="39">
                  <c:v>41.559789729142054</c:v>
                </c:pt>
                <c:pt idx="40">
                  <c:v>41.562246055381785</c:v>
                </c:pt>
                <c:pt idx="41">
                  <c:v>41.56387991366854</c:v>
                </c:pt>
                <c:pt idx="42">
                  <c:v>41.56496669437931</c:v>
                </c:pt>
                <c:pt idx="43">
                  <c:v>41.56568957889971</c:v>
                </c:pt>
                <c:pt idx="44">
                  <c:v>41.56617041334786</c:v>
                </c:pt>
                <c:pt idx="45">
                  <c:v>41.56649024540192</c:v>
                </c:pt>
                <c:pt idx="46">
                  <c:v>41.56670298495554</c:v>
                </c:pt>
                <c:pt idx="47">
                  <c:v>41.56684449080597</c:v>
                </c:pt>
                <c:pt idx="48">
                  <c:v>41.56693861482835</c:v>
                </c:pt>
                <c:pt idx="49">
                  <c:v>41.56700122235038</c:v>
                </c:pt>
                <c:pt idx="50">
                  <c:v>41.567042866358335</c:v>
                </c:pt>
                <c:pt idx="51">
                  <c:v>41.56707056627779</c:v>
                </c:pt>
                <c:pt idx="52">
                  <c:v>41.56708899114973</c:v>
                </c:pt>
              </c:numCache>
            </c:numRef>
          </c:yVal>
          <c:smooth val="0"/>
        </c:ser>
        <c:axId val="14312226"/>
        <c:axId val="10490515"/>
      </c:scatterChart>
      <c:valAx>
        <c:axId val="14312226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crossAx val="10490515"/>
        <c:crosses val="autoZero"/>
        <c:crossBetween val="midCat"/>
        <c:dispUnits/>
      </c:valAx>
      <c:valAx>
        <c:axId val="1049051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312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025"/>
          <c:w val="0.858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forward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calcs'!$C$4:$C$56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20.01</c:v>
                </c:pt>
                <c:pt idx="22">
                  <c:v>21.01</c:v>
                </c:pt>
                <c:pt idx="23">
                  <c:v>22.01</c:v>
                </c:pt>
                <c:pt idx="24">
                  <c:v>23.01</c:v>
                </c:pt>
                <c:pt idx="25">
                  <c:v>24.01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'4 calcs'!$H$4:$H$56</c:f>
              <c:numCache>
                <c:ptCount val="53"/>
                <c:pt idx="0">
                  <c:v>6.7</c:v>
                </c:pt>
                <c:pt idx="1">
                  <c:v>5.62599</c:v>
                </c:pt>
                <c:pt idx="2">
                  <c:v>4.842831362921209</c:v>
                </c:pt>
                <c:pt idx="3">
                  <c:v>4.267477396947036</c:v>
                </c:pt>
                <c:pt idx="4">
                  <c:v>3.8416373413123734</c:v>
                </c:pt>
                <c:pt idx="5">
                  <c:v>3.5242555453263607</c:v>
                </c:pt>
                <c:pt idx="6">
                  <c:v>3.286225764592281</c:v>
                </c:pt>
                <c:pt idx="7">
                  <c:v>3.1067374911867454</c:v>
                </c:pt>
                <c:pt idx="8">
                  <c:v>2.970770586521225</c:v>
                </c:pt>
                <c:pt idx="9">
                  <c:v>2.867379800992256</c:v>
                </c:pt>
                <c:pt idx="10">
                  <c:v>2.788515956918133</c:v>
                </c:pt>
                <c:pt idx="11">
                  <c:v>2.72821003382562</c:v>
                </c:pt>
                <c:pt idx="12">
                  <c:v>2.6820029341467078</c:v>
                </c:pt>
                <c:pt idx="13">
                  <c:v>2.6465425031263394</c:v>
                </c:pt>
                <c:pt idx="14">
                  <c:v>2.6192954221627875</c:v>
                </c:pt>
                <c:pt idx="15">
                  <c:v>2.5983388715982785</c:v>
                </c:pt>
                <c:pt idx="16">
                  <c:v>2.5822082647994686</c:v>
                </c:pt>
                <c:pt idx="17">
                  <c:v>2.5697848915996624</c:v>
                </c:pt>
                <c:pt idx="18">
                  <c:v>2.560212314883288</c:v>
                </c:pt>
                <c:pt idx="19">
                  <c:v>2.552833718050972</c:v>
                </c:pt>
                <c:pt idx="20">
                  <c:v>2.5471446737946586</c:v>
                </c:pt>
                <c:pt idx="21">
                  <c:v>6.198421663077502</c:v>
                </c:pt>
                <c:pt idx="22">
                  <c:v>5.451963805463421</c:v>
                </c:pt>
                <c:pt idx="23">
                  <c:v>4.9665319419099045</c:v>
                </c:pt>
                <c:pt idx="24">
                  <c:v>4.648665349902789</c:v>
                </c:pt>
                <c:pt idx="25">
                  <c:v>4.439491826100426</c:v>
                </c:pt>
                <c:pt idx="26">
                  <c:v>4.301368060169384</c:v>
                </c:pt>
                <c:pt idx="27">
                  <c:v>4.20994377488192</c:v>
                </c:pt>
                <c:pt idx="28">
                  <c:v>4.149332103482346</c:v>
                </c:pt>
                <c:pt idx="29">
                  <c:v>4.109104464453185</c:v>
                </c:pt>
                <c:pt idx="30">
                  <c:v>4.082386031923428</c:v>
                </c:pt>
                <c:pt idx="31">
                  <c:v>4.064631451075969</c:v>
                </c:pt>
                <c:pt idx="32">
                  <c:v>4.05282954420041</c:v>
                </c:pt>
                <c:pt idx="33">
                  <c:v>4.044982811121466</c:v>
                </c:pt>
                <c:pt idx="34">
                  <c:v>4.039764994088211</c:v>
                </c:pt>
                <c:pt idx="35">
                  <c:v>4.03629498228398</c:v>
                </c:pt>
                <c:pt idx="36">
                  <c:v>4.033987166646934</c:v>
                </c:pt>
                <c:pt idx="37">
                  <c:v>4.0324522318138065</c:v>
                </c:pt>
                <c:pt idx="38">
                  <c:v>4.03143131302672</c:v>
                </c:pt>
                <c:pt idx="39">
                  <c:v>4.030752264649571</c:v>
                </c:pt>
                <c:pt idx="40">
                  <c:v>4.030300600381161</c:v>
                </c:pt>
                <c:pt idx="41">
                  <c:v>4.0300001765283575</c:v>
                </c:pt>
                <c:pt idx="42">
                  <c:v>4.029800348905586</c:v>
                </c:pt>
                <c:pt idx="43">
                  <c:v>4.0296674326032305</c:v>
                </c:pt>
                <c:pt idx="44">
                  <c:v>4.029579022467599</c:v>
                </c:pt>
                <c:pt idx="45">
                  <c:v>4.029520215798783</c:v>
                </c:pt>
                <c:pt idx="46">
                  <c:v>4.029481100056385</c:v>
                </c:pt>
                <c:pt idx="47">
                  <c:v>4.029455081877655</c:v>
                </c:pt>
                <c:pt idx="48">
                  <c:v>4.029437775649742</c:v>
                </c:pt>
                <c:pt idx="49">
                  <c:v>4.02942626425133</c:v>
                </c:pt>
                <c:pt idx="50">
                  <c:v>4.029418607335999</c:v>
                </c:pt>
                <c:pt idx="51">
                  <c:v>4.02941351426575</c:v>
                </c:pt>
                <c:pt idx="52">
                  <c:v>4.029410126561186</c:v>
                </c:pt>
              </c:numCache>
            </c:numRef>
          </c:yVal>
          <c:smooth val="0"/>
        </c:ser>
        <c:ser>
          <c:idx val="1"/>
          <c:order val="1"/>
          <c:tx>
            <c:v>reverse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calcs'!$C$4:$C$56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20.01</c:v>
                </c:pt>
                <c:pt idx="22">
                  <c:v>21.01</c:v>
                </c:pt>
                <c:pt idx="23">
                  <c:v>22.01</c:v>
                </c:pt>
                <c:pt idx="24">
                  <c:v>23.01</c:v>
                </c:pt>
                <c:pt idx="25">
                  <c:v>24.01</c:v>
                </c:pt>
                <c:pt idx="26">
                  <c:v>25.01</c:v>
                </c:pt>
                <c:pt idx="27">
                  <c:v>26.01</c:v>
                </c:pt>
                <c:pt idx="28">
                  <c:v>27.01</c:v>
                </c:pt>
                <c:pt idx="29">
                  <c:v>28.01</c:v>
                </c:pt>
                <c:pt idx="30">
                  <c:v>29.01</c:v>
                </c:pt>
                <c:pt idx="31">
                  <c:v>30.01</c:v>
                </c:pt>
                <c:pt idx="32">
                  <c:v>31.01</c:v>
                </c:pt>
                <c:pt idx="33">
                  <c:v>32.010000000000005</c:v>
                </c:pt>
                <c:pt idx="34">
                  <c:v>33.010000000000005</c:v>
                </c:pt>
                <c:pt idx="35">
                  <c:v>34.010000000000005</c:v>
                </c:pt>
                <c:pt idx="36">
                  <c:v>35.010000000000005</c:v>
                </c:pt>
                <c:pt idx="37">
                  <c:v>36.010000000000005</c:v>
                </c:pt>
                <c:pt idx="38">
                  <c:v>37.010000000000005</c:v>
                </c:pt>
                <c:pt idx="39">
                  <c:v>38.010000000000005</c:v>
                </c:pt>
                <c:pt idx="40">
                  <c:v>39.010000000000005</c:v>
                </c:pt>
                <c:pt idx="41">
                  <c:v>40.010000000000005</c:v>
                </c:pt>
                <c:pt idx="42">
                  <c:v>41.010000000000005</c:v>
                </c:pt>
                <c:pt idx="43">
                  <c:v>42.010000000000005</c:v>
                </c:pt>
                <c:pt idx="44">
                  <c:v>43.010000000000005</c:v>
                </c:pt>
                <c:pt idx="45">
                  <c:v>44.010000000000005</c:v>
                </c:pt>
                <c:pt idx="46">
                  <c:v>45.010000000000005</c:v>
                </c:pt>
                <c:pt idx="47">
                  <c:v>46.010000000000005</c:v>
                </c:pt>
                <c:pt idx="48">
                  <c:v>47.010000000000005</c:v>
                </c:pt>
                <c:pt idx="49">
                  <c:v>48.010000000000005</c:v>
                </c:pt>
                <c:pt idx="50">
                  <c:v>49.010000000000005</c:v>
                </c:pt>
                <c:pt idx="51">
                  <c:v>50.010000000000005</c:v>
                </c:pt>
                <c:pt idx="52">
                  <c:v>51.010000000000005</c:v>
                </c:pt>
              </c:numCache>
            </c:numRef>
          </c:xVal>
          <c:yVal>
            <c:numRef>
              <c:f>'4 calcs'!$I$4:$I$56</c:f>
              <c:numCache>
                <c:ptCount val="53"/>
                <c:pt idx="0">
                  <c:v>0</c:v>
                </c:pt>
                <c:pt idx="1">
                  <c:v>0.345787</c:v>
                </c:pt>
                <c:pt idx="2">
                  <c:v>0.7005335517975717</c:v>
                </c:pt>
                <c:pt idx="3">
                  <c:v>1.029570826923291</c:v>
                </c:pt>
                <c:pt idx="4">
                  <c:v>1.3178344628044047</c:v>
                </c:pt>
                <c:pt idx="5">
                  <c:v>1.5614268764346606</c:v>
                </c:pt>
                <c:pt idx="6">
                  <c:v>1.7623236153921988</c:v>
                </c:pt>
                <c:pt idx="7">
                  <c:v>1.9252034187570244</c:v>
                </c:pt>
                <c:pt idx="8">
                  <c:v>2.0556453015235747</c:v>
                </c:pt>
                <c:pt idx="9">
                  <c:v>2.159169854435305</c:v>
                </c:pt>
                <c:pt idx="10">
                  <c:v>2.2407814432437516</c:v>
                </c:pt>
                <c:pt idx="11">
                  <c:v>2.3047947167788236</c:v>
                </c:pt>
                <c:pt idx="12">
                  <c:v>2.3548134696284038</c:v>
                </c:pt>
                <c:pt idx="13">
                  <c:v>2.3937841700766853</c:v>
                </c:pt>
                <c:pt idx="14">
                  <c:v>2.4240801314169773</c:v>
                </c:pt>
                <c:pt idx="15">
                  <c:v>2.4475925912770258</c:v>
                </c:pt>
                <c:pt idx="16">
                  <c:v>2.4658168353220993</c:v>
                </c:pt>
                <c:pt idx="17">
                  <c:v>2.4799282218264667</c:v>
                </c:pt>
                <c:pt idx="18">
                  <c:v>2.490846606236211</c:v>
                </c:pt>
                <c:pt idx="19">
                  <c:v>2.4992895146024403</c:v>
                </c:pt>
                <c:pt idx="20">
                  <c:v>2.505815249965851</c:v>
                </c:pt>
                <c:pt idx="21">
                  <c:v>2.5108573983431826</c:v>
                </c:pt>
                <c:pt idx="22">
                  <c:v>2.978612246691263</c:v>
                </c:pt>
                <c:pt idx="23">
                  <c:v>3.3121579319928305</c:v>
                </c:pt>
                <c:pt idx="24">
                  <c:v>3.544137226251241</c:v>
                </c:pt>
                <c:pt idx="25">
                  <c:v>3.702977613532272</c:v>
                </c:pt>
                <c:pt idx="26">
                  <c:v>3.8106572607234974</c:v>
                </c:pt>
                <c:pt idx="27">
                  <c:v>3.88318290163369</c:v>
                </c:pt>
                <c:pt idx="28">
                  <c:v>3.9318244693810533</c:v>
                </c:pt>
                <c:pt idx="29">
                  <c:v>3.964356515942648</c:v>
                </c:pt>
                <c:pt idx="30">
                  <c:v>3.986074253573074</c:v>
                </c:pt>
                <c:pt idx="31">
                  <c:v>4.000554892028014</c:v>
                </c:pt>
                <c:pt idx="32">
                  <c:v>4.010202271118491</c:v>
                </c:pt>
                <c:pt idx="33">
                  <c:v>4.0166261546178115</c:v>
                </c:pt>
                <c:pt idx="34">
                  <c:v>4.020902088511005</c:v>
                </c:pt>
                <c:pt idx="35">
                  <c:v>4.023747606340615</c:v>
                </c:pt>
                <c:pt idx="36">
                  <c:v>4.025640922630368</c:v>
                </c:pt>
                <c:pt idx="37">
                  <c:v>4.026900542513761</c:v>
                </c:pt>
                <c:pt idx="38">
                  <c:v>4.027738506917565</c:v>
                </c:pt>
                <c:pt idx="39">
                  <c:v>4.028295938409843</c:v>
                </c:pt>
                <c:pt idx="40">
                  <c:v>4.028666742094405</c:v>
                </c:pt>
                <c:pt idx="41">
                  <c:v>4.028913395817596</c:v>
                </c:pt>
                <c:pt idx="42">
                  <c:v>4.02907746438519</c:v>
                </c:pt>
                <c:pt idx="43">
                  <c:v>4.029186598155082</c:v>
                </c:pt>
                <c:pt idx="44">
                  <c:v>4.029259190413539</c:v>
                </c:pt>
                <c:pt idx="45">
                  <c:v>4.029307476245162</c:v>
                </c:pt>
                <c:pt idx="46">
                  <c:v>4.029339594205956</c:v>
                </c:pt>
                <c:pt idx="47">
                  <c:v>4.029360957855275</c:v>
                </c:pt>
                <c:pt idx="48">
                  <c:v>4.029375168127715</c:v>
                </c:pt>
                <c:pt idx="49">
                  <c:v>4.02938462024337</c:v>
                </c:pt>
                <c:pt idx="50">
                  <c:v>4.029390907416543</c:v>
                </c:pt>
                <c:pt idx="51">
                  <c:v>4.029395089393807</c:v>
                </c:pt>
                <c:pt idx="52">
                  <c:v>4.029397871077932</c:v>
                </c:pt>
              </c:numCache>
            </c:numRef>
          </c:yVal>
          <c:smooth val="0"/>
        </c:ser>
        <c:axId val="61088444"/>
        <c:axId val="59489245"/>
      </c:scatterChart>
      <c:valAx>
        <c:axId val="61088444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9489245"/>
        <c:crosses val="autoZero"/>
        <c:crossBetween val="midCat"/>
        <c:dispUnits/>
        <c:majorUnit val="10"/>
      </c:valAx>
      <c:valAx>
        <c:axId val="5948924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10884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0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5</xdr:row>
      <xdr:rowOff>133350</xdr:rowOff>
    </xdr:from>
    <xdr:to>
      <xdr:col>7</xdr:col>
      <xdr:colOff>228600</xdr:colOff>
      <xdr:row>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371850" y="1057275"/>
          <a:ext cx="1123950" cy="400050"/>
          <a:chOff x="495" y="206"/>
          <a:chExt cx="118" cy="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495" y="206"/>
            <a:ext cx="118" cy="43"/>
            <a:chOff x="470" y="193"/>
            <a:chExt cx="118" cy="43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470" y="193"/>
              <a:ext cx="118" cy="4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474" y="197"/>
              <a:ext cx="109" cy="35"/>
              <a:chOff x="372" y="39"/>
              <a:chExt cx="109" cy="35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372" y="39"/>
                <a:ext cx="30" cy="35"/>
              </a:xfrm>
              <a:prstGeom prst="rect">
                <a:avLst/>
              </a:prstGeom>
              <a:solidFill>
                <a:srgbClr val="00CC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6"/>
              <xdr:cNvSpPr>
                <a:spLocks/>
              </xdr:cNvSpPr>
            </xdr:nvSpPr>
            <xdr:spPr>
              <a:xfrm>
                <a:off x="451" y="39"/>
                <a:ext cx="30" cy="35"/>
              </a:xfrm>
              <a:prstGeom prst="rect">
                <a:avLst/>
              </a:prstGeom>
              <a:solidFill>
                <a:srgbClr val="FF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7"/>
              <xdr:cNvSpPr>
                <a:spLocks/>
              </xdr:cNvSpPr>
            </xdr:nvSpPr>
            <xdr:spPr>
              <a:xfrm>
                <a:off x="404" y="47"/>
                <a:ext cx="49" cy="0"/>
              </a:xfrm>
              <a:prstGeom prst="line">
                <a:avLst/>
              </a:prstGeom>
              <a:noFill/>
              <a:ln w="57150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 flipH="1">
                <a:off x="402" y="64"/>
                <a:ext cx="47" cy="0"/>
              </a:xfrm>
              <a:prstGeom prst="line">
                <a:avLst/>
              </a:prstGeom>
              <a:noFill/>
              <a:ln w="50800" cmpd="sng">
                <a:solidFill>
                  <a:srgbClr val="FF66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" name="TextBox 9"/>
          <xdr:cNvSpPr txBox="1">
            <a:spLocks noChangeArrowheads="1"/>
          </xdr:cNvSpPr>
        </xdr:nvSpPr>
        <xdr:spPr>
          <a:xfrm>
            <a:off x="503" y="215"/>
            <a:ext cx="2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582" y="215"/>
            <a:ext cx="2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3</xdr:row>
      <xdr:rowOff>95250</xdr:rowOff>
    </xdr:from>
    <xdr:to>
      <xdr:col>10</xdr:col>
      <xdr:colOff>190500</xdr:colOff>
      <xdr:row>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4476750" y="581025"/>
          <a:ext cx="1123950" cy="409575"/>
          <a:chOff x="495" y="206"/>
          <a:chExt cx="118" cy="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495" y="206"/>
            <a:ext cx="118" cy="43"/>
            <a:chOff x="470" y="193"/>
            <a:chExt cx="118" cy="43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470" y="193"/>
              <a:ext cx="118" cy="4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474" y="197"/>
              <a:ext cx="109" cy="35"/>
              <a:chOff x="372" y="39"/>
              <a:chExt cx="109" cy="35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372" y="39"/>
                <a:ext cx="30" cy="35"/>
              </a:xfrm>
              <a:prstGeom prst="rect">
                <a:avLst/>
              </a:prstGeom>
              <a:solidFill>
                <a:srgbClr val="00CC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6"/>
              <xdr:cNvSpPr>
                <a:spLocks/>
              </xdr:cNvSpPr>
            </xdr:nvSpPr>
            <xdr:spPr>
              <a:xfrm>
                <a:off x="451" y="39"/>
                <a:ext cx="30" cy="35"/>
              </a:xfrm>
              <a:prstGeom prst="rect">
                <a:avLst/>
              </a:prstGeom>
              <a:solidFill>
                <a:srgbClr val="FF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7"/>
              <xdr:cNvSpPr>
                <a:spLocks/>
              </xdr:cNvSpPr>
            </xdr:nvSpPr>
            <xdr:spPr>
              <a:xfrm>
                <a:off x="404" y="47"/>
                <a:ext cx="49" cy="0"/>
              </a:xfrm>
              <a:prstGeom prst="line">
                <a:avLst/>
              </a:prstGeom>
              <a:noFill/>
              <a:ln w="57150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 flipH="1">
                <a:off x="402" y="64"/>
                <a:ext cx="47" cy="0"/>
              </a:xfrm>
              <a:prstGeom prst="line">
                <a:avLst/>
              </a:prstGeom>
              <a:noFill/>
              <a:ln w="50800" cmpd="sng">
                <a:solidFill>
                  <a:srgbClr val="FF66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" name="TextBox 9"/>
          <xdr:cNvSpPr txBox="1">
            <a:spLocks noChangeArrowheads="1"/>
          </xdr:cNvSpPr>
        </xdr:nvSpPr>
        <xdr:spPr>
          <a:xfrm>
            <a:off x="503" y="215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582" y="215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6</xdr:col>
      <xdr:colOff>180975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09550" y="85725"/>
        <a:ext cx="3629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0</xdr:row>
      <xdr:rowOff>104775</xdr:rowOff>
    </xdr:from>
    <xdr:to>
      <xdr:col>11</xdr:col>
      <xdr:colOff>285750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3971925" y="104775"/>
        <a:ext cx="30194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1</xdr:row>
      <xdr:rowOff>0</xdr:rowOff>
    </xdr:from>
    <xdr:to>
      <xdr:col>6</xdr:col>
      <xdr:colOff>66675</xdr:colOff>
      <xdr:row>3</xdr:row>
      <xdr:rowOff>85725</xdr:rowOff>
    </xdr:to>
    <xdr:grpSp>
      <xdr:nvGrpSpPr>
        <xdr:cNvPr id="3" name="Group 12"/>
        <xdr:cNvGrpSpPr>
          <a:grpSpLocks/>
        </xdr:cNvGrpSpPr>
      </xdr:nvGrpSpPr>
      <xdr:grpSpPr>
        <a:xfrm>
          <a:off x="2600325" y="161925"/>
          <a:ext cx="1123950" cy="409575"/>
          <a:chOff x="495" y="206"/>
          <a:chExt cx="118" cy="43"/>
        </a:xfrm>
        <a:solidFill>
          <a:srgbClr val="FFFFFF"/>
        </a:solidFill>
      </xdr:grpSpPr>
      <xdr:grpSp>
        <xdr:nvGrpSpPr>
          <xdr:cNvPr id="4" name="Group 9"/>
          <xdr:cNvGrpSpPr>
            <a:grpSpLocks/>
          </xdr:cNvGrpSpPr>
        </xdr:nvGrpSpPr>
        <xdr:grpSpPr>
          <a:xfrm>
            <a:off x="495" y="206"/>
            <a:ext cx="118" cy="43"/>
            <a:chOff x="470" y="193"/>
            <a:chExt cx="118" cy="43"/>
          </a:xfrm>
          <a:solidFill>
            <a:srgbClr val="FFFFFF"/>
          </a:solidFill>
        </xdr:grpSpPr>
        <xdr:sp>
          <xdr:nvSpPr>
            <xdr:cNvPr id="5" name="Rectangle 8"/>
            <xdr:cNvSpPr>
              <a:spLocks/>
            </xdr:cNvSpPr>
          </xdr:nvSpPr>
          <xdr:spPr>
            <a:xfrm>
              <a:off x="470" y="193"/>
              <a:ext cx="118" cy="4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7"/>
            <xdr:cNvGrpSpPr>
              <a:grpSpLocks/>
            </xdr:cNvGrpSpPr>
          </xdr:nvGrpSpPr>
          <xdr:grpSpPr>
            <a:xfrm>
              <a:off x="474" y="197"/>
              <a:ext cx="109" cy="35"/>
              <a:chOff x="372" y="39"/>
              <a:chExt cx="109" cy="35"/>
            </a:xfrm>
            <a:solidFill>
              <a:srgbClr val="FFFFFF"/>
            </a:solidFill>
          </xdr:grpSpPr>
          <xdr:sp>
            <xdr:nvSpPr>
              <xdr:cNvPr id="7" name="Rectangle 3"/>
              <xdr:cNvSpPr>
                <a:spLocks/>
              </xdr:cNvSpPr>
            </xdr:nvSpPr>
            <xdr:spPr>
              <a:xfrm>
                <a:off x="372" y="39"/>
                <a:ext cx="30" cy="35"/>
              </a:xfrm>
              <a:prstGeom prst="rect">
                <a:avLst/>
              </a:prstGeom>
              <a:solidFill>
                <a:srgbClr val="00CC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4"/>
              <xdr:cNvSpPr>
                <a:spLocks/>
              </xdr:cNvSpPr>
            </xdr:nvSpPr>
            <xdr:spPr>
              <a:xfrm>
                <a:off x="451" y="39"/>
                <a:ext cx="30" cy="35"/>
              </a:xfrm>
              <a:prstGeom prst="rect">
                <a:avLst/>
              </a:prstGeom>
              <a:solidFill>
                <a:srgbClr val="FF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5"/>
              <xdr:cNvSpPr>
                <a:spLocks/>
              </xdr:cNvSpPr>
            </xdr:nvSpPr>
            <xdr:spPr>
              <a:xfrm>
                <a:off x="404" y="47"/>
                <a:ext cx="49" cy="0"/>
              </a:xfrm>
              <a:prstGeom prst="line">
                <a:avLst/>
              </a:prstGeom>
              <a:noFill/>
              <a:ln w="57150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6"/>
              <xdr:cNvSpPr>
                <a:spLocks/>
              </xdr:cNvSpPr>
            </xdr:nvSpPr>
            <xdr:spPr>
              <a:xfrm flipH="1">
                <a:off x="402" y="64"/>
                <a:ext cx="47" cy="0"/>
              </a:xfrm>
              <a:prstGeom prst="line">
                <a:avLst/>
              </a:prstGeom>
              <a:noFill/>
              <a:ln w="50800" cmpd="sng">
                <a:solidFill>
                  <a:srgbClr val="FF66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1" name="TextBox 10"/>
          <xdr:cNvSpPr txBox="1">
            <a:spLocks noChangeArrowheads="1"/>
          </xdr:cNvSpPr>
        </xdr:nvSpPr>
        <xdr:spPr>
          <a:xfrm>
            <a:off x="503" y="215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582" y="215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6</xdr:col>
      <xdr:colOff>276225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33350" y="85725"/>
        <a:ext cx="3800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0</xdr:row>
      <xdr:rowOff>142875</xdr:rowOff>
    </xdr:from>
    <xdr:to>
      <xdr:col>11</xdr:col>
      <xdr:colOff>304800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4010025" y="142875"/>
        <a:ext cx="30003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B48" sqref="A48:IV48"/>
    </sheetView>
  </sheetViews>
  <sheetFormatPr defaultColWidth="9.140625" defaultRowHeight="12.75"/>
  <sheetData>
    <row r="1" spans="1:14" ht="15.7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14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4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.75">
      <c r="A8" s="13"/>
      <c r="B8" s="13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3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.75">
      <c r="A11" s="13"/>
      <c r="B11" s="13" t="s">
        <v>21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13"/>
      <c r="B12" s="13" t="s">
        <v>12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3"/>
      <c r="B13" s="13" t="s">
        <v>14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3"/>
      <c r="B14" s="13" t="s">
        <v>25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13"/>
      <c r="B15" s="13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 t="s">
        <v>26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3" t="s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3" t="s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3"/>
      <c r="B20" s="13" t="s">
        <v>17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13" t="s">
        <v>30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3" t="s">
        <v>31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9.5">
      <c r="A28" s="15" t="s">
        <v>32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="13" customFormat="1" ht="12.75"/>
  </sheetData>
  <printOptions/>
  <pageMargins left="0.75" right="0.75" top="1" bottom="1" header="0.5" footer="0.5"/>
  <pageSetup orientation="landscape" r:id="rId4"/>
  <drawing r:id="rId3"/>
  <legacyDrawing r:id="rId2"/>
  <oleObjects>
    <oleObject progId="Equation.3" shapeId="35153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" sqref="F4"/>
    </sheetView>
  </sheetViews>
  <sheetFormatPr defaultColWidth="9.140625" defaultRowHeight="12.75"/>
  <cols>
    <col min="6" max="8" width="5.7109375" style="0" customWidth="1"/>
  </cols>
  <sheetData>
    <row r="1" spans="2:7" ht="12.75">
      <c r="B1" s="4" t="s">
        <v>9</v>
      </c>
      <c r="D1" s="16" t="s">
        <v>8</v>
      </c>
      <c r="E1" s="16"/>
      <c r="F1" s="16" t="s">
        <v>0</v>
      </c>
      <c r="G1" s="16"/>
    </row>
    <row r="2" spans="3:8" ht="12.75">
      <c r="C2" s="5" t="s">
        <v>10</v>
      </c>
      <c r="D2" s="8">
        <v>0.1</v>
      </c>
      <c r="E2" s="8">
        <v>0.15</v>
      </c>
      <c r="F2" t="s">
        <v>11</v>
      </c>
      <c r="H2" s="11" t="s">
        <v>33</v>
      </c>
    </row>
    <row r="3" spans="1:7" ht="12.75">
      <c r="A3" s="3" t="s">
        <v>7</v>
      </c>
      <c r="B3" s="3" t="s">
        <v>1</v>
      </c>
      <c r="C3" s="3" t="s">
        <v>5</v>
      </c>
      <c r="D3" s="3" t="s">
        <v>3</v>
      </c>
      <c r="E3" s="3" t="s">
        <v>4</v>
      </c>
      <c r="F3" s="3" t="s">
        <v>1</v>
      </c>
      <c r="G3" s="3" t="s">
        <v>5</v>
      </c>
    </row>
    <row r="4" spans="1:7" ht="12.75">
      <c r="A4">
        <v>0</v>
      </c>
      <c r="B4" s="7">
        <v>200</v>
      </c>
      <c r="C4" s="7">
        <v>0</v>
      </c>
      <c r="D4" s="2">
        <f>B4*$D$2</f>
        <v>20</v>
      </c>
      <c r="E4" s="2">
        <f>C4*$E$2</f>
        <v>0</v>
      </c>
      <c r="F4" s="6">
        <v>0</v>
      </c>
      <c r="G4" s="6">
        <v>0</v>
      </c>
    </row>
    <row r="5" spans="1:8" ht="12.75">
      <c r="A5">
        <f>IF(AND(F4=0,G4=0),A4+1,A4+0.01)</f>
        <v>1</v>
      </c>
      <c r="B5" s="2">
        <f>B4-D4+E4+F4</f>
        <v>180</v>
      </c>
      <c r="C5" s="2">
        <f>C4-E4+D4+G4</f>
        <v>20</v>
      </c>
      <c r="D5" s="2">
        <f>B5*$D$2</f>
        <v>18</v>
      </c>
      <c r="E5" s="2">
        <f>C5*$E$2</f>
        <v>3</v>
      </c>
      <c r="F5" s="6">
        <v>0</v>
      </c>
      <c r="G5" s="6">
        <v>0</v>
      </c>
      <c r="H5" s="1">
        <f>C5/B5</f>
        <v>0.1111111111111111</v>
      </c>
    </row>
    <row r="6" spans="1:8" ht="12.75">
      <c r="A6">
        <f aca="true" t="shared" si="0" ref="A6:A29">IF(AND(F5=0,G5=0),A5+1,A5+0.01)</f>
        <v>2</v>
      </c>
      <c r="B6" s="2">
        <f aca="true" t="shared" si="1" ref="B6:B29">B5-D5+E5+F5</f>
        <v>165</v>
      </c>
      <c r="C6" s="2">
        <f aca="true" t="shared" si="2" ref="C6:C29">C5-E5+D5+G5</f>
        <v>35</v>
      </c>
      <c r="D6" s="2">
        <f aca="true" t="shared" si="3" ref="D6:D29">B6*$D$2</f>
        <v>16.5</v>
      </c>
      <c r="E6" s="2">
        <f aca="true" t="shared" si="4" ref="E6:E29">C6*$E$2</f>
        <v>5.25</v>
      </c>
      <c r="F6" s="6">
        <v>0</v>
      </c>
      <c r="G6" s="6">
        <v>0</v>
      </c>
      <c r="H6" s="1">
        <f aca="true" t="shared" si="5" ref="H6:H29">C6/B6</f>
        <v>0.21212121212121213</v>
      </c>
    </row>
    <row r="7" spans="1:8" ht="12.75">
      <c r="A7">
        <f t="shared" si="0"/>
        <v>3</v>
      </c>
      <c r="B7" s="2">
        <f t="shared" si="1"/>
        <v>153.75</v>
      </c>
      <c r="C7" s="2">
        <f t="shared" si="2"/>
        <v>46.25</v>
      </c>
      <c r="D7" s="2">
        <f t="shared" si="3"/>
        <v>15.375</v>
      </c>
      <c r="E7" s="2">
        <f t="shared" si="4"/>
        <v>6.9375</v>
      </c>
      <c r="F7" s="6">
        <v>0</v>
      </c>
      <c r="G7" s="6">
        <v>0</v>
      </c>
      <c r="H7" s="1">
        <f t="shared" si="5"/>
        <v>0.3008130081300813</v>
      </c>
    </row>
    <row r="8" spans="1:8" ht="12.75">
      <c r="A8">
        <f t="shared" si="0"/>
        <v>4</v>
      </c>
      <c r="B8" s="2">
        <f t="shared" si="1"/>
        <v>145.3125</v>
      </c>
      <c r="C8" s="2">
        <f t="shared" si="2"/>
        <v>54.6875</v>
      </c>
      <c r="D8" s="2">
        <f t="shared" si="3"/>
        <v>14.53125</v>
      </c>
      <c r="E8" s="2">
        <f t="shared" si="4"/>
        <v>8.203125</v>
      </c>
      <c r="F8" s="6">
        <v>0</v>
      </c>
      <c r="G8" s="6">
        <v>0</v>
      </c>
      <c r="H8" s="1">
        <f t="shared" si="5"/>
        <v>0.3763440860215054</v>
      </c>
    </row>
    <row r="9" spans="1:8" ht="12.75">
      <c r="A9">
        <f t="shared" si="0"/>
        <v>5</v>
      </c>
      <c r="B9" s="2">
        <f t="shared" si="1"/>
        <v>138.984375</v>
      </c>
      <c r="C9" s="2">
        <f t="shared" si="2"/>
        <v>61.015625</v>
      </c>
      <c r="D9" s="2">
        <f t="shared" si="3"/>
        <v>13.8984375</v>
      </c>
      <c r="E9" s="2">
        <f t="shared" si="4"/>
        <v>9.15234375</v>
      </c>
      <c r="F9" s="6">
        <v>0</v>
      </c>
      <c r="G9" s="6">
        <v>0</v>
      </c>
      <c r="H9" s="1">
        <f t="shared" si="5"/>
        <v>0.4390106801573918</v>
      </c>
    </row>
    <row r="10" spans="1:8" ht="12.75">
      <c r="A10">
        <f t="shared" si="0"/>
        <v>6</v>
      </c>
      <c r="B10" s="2">
        <f t="shared" si="1"/>
        <v>134.23828125</v>
      </c>
      <c r="C10" s="2">
        <f t="shared" si="2"/>
        <v>65.76171875</v>
      </c>
      <c r="D10" s="2">
        <f t="shared" si="3"/>
        <v>13.423828125</v>
      </c>
      <c r="E10" s="2">
        <f t="shared" si="4"/>
        <v>9.8642578125</v>
      </c>
      <c r="F10" s="6">
        <v>0</v>
      </c>
      <c r="G10" s="6">
        <v>0</v>
      </c>
      <c r="H10" s="1">
        <f t="shared" si="5"/>
        <v>0.4898879674087007</v>
      </c>
    </row>
    <row r="11" spans="1:8" ht="12.75">
      <c r="A11">
        <f t="shared" si="0"/>
        <v>7</v>
      </c>
      <c r="B11" s="2">
        <f t="shared" si="1"/>
        <v>130.6787109375</v>
      </c>
      <c r="C11" s="2">
        <f t="shared" si="2"/>
        <v>69.3212890625</v>
      </c>
      <c r="D11" s="2">
        <f t="shared" si="3"/>
        <v>13.06787109375</v>
      </c>
      <c r="E11" s="2">
        <f t="shared" si="4"/>
        <v>10.398193359375</v>
      </c>
      <c r="F11" s="6">
        <v>0</v>
      </c>
      <c r="G11" s="6">
        <v>0</v>
      </c>
      <c r="H11" s="1">
        <f t="shared" si="5"/>
        <v>0.5304711728879423</v>
      </c>
    </row>
    <row r="12" spans="1:8" ht="12.75">
      <c r="A12">
        <f t="shared" si="0"/>
        <v>8</v>
      </c>
      <c r="B12" s="2">
        <f t="shared" si="1"/>
        <v>128.009033203125</v>
      </c>
      <c r="C12" s="2">
        <f t="shared" si="2"/>
        <v>71.990966796875</v>
      </c>
      <c r="D12" s="2">
        <f t="shared" si="3"/>
        <v>12.8009033203125</v>
      </c>
      <c r="E12" s="2">
        <f t="shared" si="4"/>
        <v>10.79864501953125</v>
      </c>
      <c r="F12" s="6">
        <v>0</v>
      </c>
      <c r="G12" s="6">
        <v>0</v>
      </c>
      <c r="H12" s="1">
        <f t="shared" si="5"/>
        <v>0.5623897391884805</v>
      </c>
    </row>
    <row r="13" spans="1:8" ht="12.75">
      <c r="A13">
        <f t="shared" si="0"/>
        <v>9</v>
      </c>
      <c r="B13" s="2">
        <f t="shared" si="1"/>
        <v>126.00677490234375</v>
      </c>
      <c r="C13" s="2">
        <f t="shared" si="2"/>
        <v>73.99322509765625</v>
      </c>
      <c r="D13" s="2">
        <f t="shared" si="3"/>
        <v>12.600677490234375</v>
      </c>
      <c r="E13" s="2">
        <f t="shared" si="4"/>
        <v>11.098983764648438</v>
      </c>
      <c r="F13" s="6">
        <v>0</v>
      </c>
      <c r="G13" s="6">
        <v>0</v>
      </c>
      <c r="H13" s="1">
        <f t="shared" si="5"/>
        <v>0.5872162441662488</v>
      </c>
    </row>
    <row r="14" spans="1:8" ht="12.75">
      <c r="A14">
        <f t="shared" si="0"/>
        <v>10</v>
      </c>
      <c r="B14" s="2">
        <f t="shared" si="1"/>
        <v>124.50508117675781</v>
      </c>
      <c r="C14" s="2">
        <f t="shared" si="2"/>
        <v>75.49491882324219</v>
      </c>
      <c r="D14" s="2">
        <f t="shared" si="3"/>
        <v>12.450508117675781</v>
      </c>
      <c r="E14" s="2">
        <f t="shared" si="4"/>
        <v>11.324237823486328</v>
      </c>
      <c r="F14" s="6">
        <v>0</v>
      </c>
      <c r="G14" s="6">
        <v>0</v>
      </c>
      <c r="H14" s="1">
        <f t="shared" si="5"/>
        <v>0.606360142973308</v>
      </c>
    </row>
    <row r="15" spans="1:8" ht="12.75">
      <c r="A15">
        <f t="shared" si="0"/>
        <v>11</v>
      </c>
      <c r="B15" s="2">
        <f t="shared" si="1"/>
        <v>123.37881088256836</v>
      </c>
      <c r="C15" s="2">
        <f t="shared" si="2"/>
        <v>76.62118911743164</v>
      </c>
      <c r="D15" s="2">
        <f t="shared" si="3"/>
        <v>12.337881088256836</v>
      </c>
      <c r="E15" s="2">
        <f t="shared" si="4"/>
        <v>11.493178367614746</v>
      </c>
      <c r="F15" s="6">
        <v>0</v>
      </c>
      <c r="G15" s="6">
        <v>0</v>
      </c>
      <c r="H15" s="1">
        <f t="shared" si="5"/>
        <v>0.6210238903206766</v>
      </c>
    </row>
    <row r="16" spans="1:8" ht="12.75">
      <c r="A16">
        <f t="shared" si="0"/>
        <v>12</v>
      </c>
      <c r="B16" s="2">
        <f t="shared" si="1"/>
        <v>122.53410816192627</v>
      </c>
      <c r="C16" s="2">
        <f t="shared" si="2"/>
        <v>77.46589183807373</v>
      </c>
      <c r="D16" s="2">
        <f t="shared" si="3"/>
        <v>12.253410816192627</v>
      </c>
      <c r="E16" s="2">
        <f t="shared" si="4"/>
        <v>11.61988377571106</v>
      </c>
      <c r="F16" s="6">
        <v>0</v>
      </c>
      <c r="G16" s="6">
        <v>0</v>
      </c>
      <c r="H16" s="1">
        <f t="shared" si="5"/>
        <v>0.6321986016799842</v>
      </c>
    </row>
    <row r="17" spans="1:8" ht="12.75">
      <c r="A17">
        <f t="shared" si="0"/>
        <v>13</v>
      </c>
      <c r="B17" s="2">
        <f t="shared" si="1"/>
        <v>121.9005811214447</v>
      </c>
      <c r="C17" s="2">
        <f t="shared" si="2"/>
        <v>78.0994188785553</v>
      </c>
      <c r="D17" s="2">
        <f t="shared" si="3"/>
        <v>12.19005811214447</v>
      </c>
      <c r="E17" s="2">
        <f t="shared" si="4"/>
        <v>11.714912831783295</v>
      </c>
      <c r="F17" s="6">
        <v>0</v>
      </c>
      <c r="G17" s="6">
        <v>0</v>
      </c>
      <c r="H17" s="1">
        <f t="shared" si="5"/>
        <v>0.6406812679649817</v>
      </c>
    </row>
    <row r="18" spans="1:8" ht="12.75">
      <c r="A18">
        <f t="shared" si="0"/>
        <v>14</v>
      </c>
      <c r="B18" s="2">
        <f t="shared" si="1"/>
        <v>121.42543584108353</v>
      </c>
      <c r="C18" s="2">
        <f t="shared" si="2"/>
        <v>78.57456415891647</v>
      </c>
      <c r="D18" s="2">
        <f t="shared" si="3"/>
        <v>12.142543584108353</v>
      </c>
      <c r="E18" s="2">
        <f t="shared" si="4"/>
        <v>11.786184623837471</v>
      </c>
      <c r="F18" s="6">
        <v>0</v>
      </c>
      <c r="G18" s="6">
        <v>0</v>
      </c>
      <c r="H18" s="1">
        <f t="shared" si="5"/>
        <v>0.6471013557797852</v>
      </c>
    </row>
    <row r="19" spans="1:8" ht="12.75">
      <c r="A19">
        <f t="shared" si="0"/>
        <v>15</v>
      </c>
      <c r="B19" s="2">
        <f t="shared" si="1"/>
        <v>121.06907688081264</v>
      </c>
      <c r="C19" s="2">
        <f t="shared" si="2"/>
        <v>78.93092311918736</v>
      </c>
      <c r="D19" s="2">
        <f t="shared" si="3"/>
        <v>12.106907688081264</v>
      </c>
      <c r="E19" s="2">
        <f t="shared" si="4"/>
        <v>11.839638467878103</v>
      </c>
      <c r="F19" s="6">
        <v>0</v>
      </c>
      <c r="G19" s="6">
        <v>0</v>
      </c>
      <c r="H19" s="1">
        <f t="shared" si="5"/>
        <v>0.65194949158563</v>
      </c>
    </row>
    <row r="20" spans="1:8" ht="12.75">
      <c r="A20">
        <f t="shared" si="0"/>
        <v>16</v>
      </c>
      <c r="B20" s="2">
        <f t="shared" si="1"/>
        <v>120.80180766060948</v>
      </c>
      <c r="C20" s="2">
        <f t="shared" si="2"/>
        <v>79.19819233939052</v>
      </c>
      <c r="D20" s="2">
        <f t="shared" si="3"/>
        <v>12.080180766060948</v>
      </c>
      <c r="E20" s="2">
        <f t="shared" si="4"/>
        <v>11.879728850908577</v>
      </c>
      <c r="F20" s="6">
        <v>0</v>
      </c>
      <c r="G20" s="6">
        <v>0</v>
      </c>
      <c r="H20" s="1">
        <f t="shared" si="5"/>
        <v>0.6556043644801774</v>
      </c>
    </row>
    <row r="21" spans="1:8" ht="12.75">
      <c r="A21">
        <f t="shared" si="0"/>
        <v>17</v>
      </c>
      <c r="B21" s="2">
        <f t="shared" si="1"/>
        <v>120.60135574545711</v>
      </c>
      <c r="C21" s="2">
        <f t="shared" si="2"/>
        <v>79.39864425454289</v>
      </c>
      <c r="D21" s="2">
        <f t="shared" si="3"/>
        <v>12.060135574545711</v>
      </c>
      <c r="E21" s="2">
        <f t="shared" si="4"/>
        <v>11.909796638181433</v>
      </c>
      <c r="F21" s="6">
        <v>0</v>
      </c>
      <c r="G21" s="6">
        <v>0</v>
      </c>
      <c r="H21" s="1">
        <f t="shared" si="5"/>
        <v>0.6583561500098122</v>
      </c>
    </row>
    <row r="22" spans="1:8" ht="12.75">
      <c r="A22">
        <f t="shared" si="0"/>
        <v>18</v>
      </c>
      <c r="B22" s="2">
        <f t="shared" si="1"/>
        <v>120.45101680909283</v>
      </c>
      <c r="C22" s="2">
        <f t="shared" si="2"/>
        <v>79.54898319090717</v>
      </c>
      <c r="D22" s="2">
        <f t="shared" si="3"/>
        <v>12.045101680909283</v>
      </c>
      <c r="E22" s="2">
        <f t="shared" si="4"/>
        <v>11.932347478636075</v>
      </c>
      <c r="F22" s="6">
        <v>0</v>
      </c>
      <c r="G22" s="6">
        <v>0</v>
      </c>
      <c r="H22" s="1">
        <f t="shared" si="5"/>
        <v>0.6604259996990081</v>
      </c>
    </row>
    <row r="23" spans="1:8" ht="12.75">
      <c r="A23">
        <f t="shared" si="0"/>
        <v>19</v>
      </c>
      <c r="B23" s="2">
        <f t="shared" si="1"/>
        <v>120.33826260681963</v>
      </c>
      <c r="C23" s="2">
        <f t="shared" si="2"/>
        <v>79.66173739318037</v>
      </c>
      <c r="D23" s="2">
        <f t="shared" si="3"/>
        <v>12.033826260681963</v>
      </c>
      <c r="E23" s="2">
        <f t="shared" si="4"/>
        <v>11.949260608977056</v>
      </c>
      <c r="F23" s="6">
        <v>0</v>
      </c>
      <c r="G23" s="6">
        <v>0</v>
      </c>
      <c r="H23" s="1">
        <f t="shared" si="5"/>
        <v>0.661981780919163</v>
      </c>
    </row>
    <row r="24" spans="1:8" ht="12.75">
      <c r="A24">
        <f t="shared" si="0"/>
        <v>20</v>
      </c>
      <c r="B24" s="2">
        <f t="shared" si="1"/>
        <v>120.25369695511472</v>
      </c>
      <c r="C24" s="2">
        <f t="shared" si="2"/>
        <v>79.74630304488528</v>
      </c>
      <c r="D24" s="2">
        <f t="shared" si="3"/>
        <v>12.025369695511472</v>
      </c>
      <c r="E24" s="2">
        <f t="shared" si="4"/>
        <v>11.961945456732792</v>
      </c>
      <c r="F24" s="6">
        <v>0</v>
      </c>
      <c r="G24" s="6">
        <v>0</v>
      </c>
      <c r="H24" s="1">
        <f t="shared" si="5"/>
        <v>0.6631505314522761</v>
      </c>
    </row>
    <row r="25" spans="1:8" ht="12.75">
      <c r="A25">
        <f t="shared" si="0"/>
        <v>21</v>
      </c>
      <c r="B25" s="2">
        <f t="shared" si="1"/>
        <v>120.19027271633604</v>
      </c>
      <c r="C25" s="2">
        <f t="shared" si="2"/>
        <v>79.80972728366396</v>
      </c>
      <c r="D25" s="2">
        <f t="shared" si="3"/>
        <v>12.019027271633604</v>
      </c>
      <c r="E25" s="2">
        <f t="shared" si="4"/>
        <v>11.971459092549594</v>
      </c>
      <c r="F25" s="6">
        <v>0</v>
      </c>
      <c r="G25" s="6">
        <v>0</v>
      </c>
      <c r="H25" s="1">
        <f t="shared" si="5"/>
        <v>0.6640281736611483</v>
      </c>
    </row>
    <row r="26" spans="1:8" ht="12.75">
      <c r="A26">
        <f t="shared" si="0"/>
        <v>22</v>
      </c>
      <c r="B26" s="2">
        <f t="shared" si="1"/>
        <v>120.14270453725203</v>
      </c>
      <c r="C26" s="2">
        <f t="shared" si="2"/>
        <v>79.85729546274797</v>
      </c>
      <c r="D26" s="2">
        <f t="shared" si="3"/>
        <v>12.014270453725203</v>
      </c>
      <c r="E26" s="2">
        <f t="shared" si="4"/>
        <v>11.978594319412196</v>
      </c>
      <c r="F26" s="6">
        <v>0</v>
      </c>
      <c r="G26" s="6">
        <v>0</v>
      </c>
      <c r="H26" s="1">
        <f t="shared" si="5"/>
        <v>0.6646870134173402</v>
      </c>
    </row>
    <row r="27" spans="1:8" ht="12.75">
      <c r="A27">
        <f t="shared" si="0"/>
        <v>23</v>
      </c>
      <c r="B27" s="2">
        <f t="shared" si="1"/>
        <v>120.10702840293902</v>
      </c>
      <c r="C27" s="2">
        <f t="shared" si="2"/>
        <v>79.89297159706098</v>
      </c>
      <c r="D27" s="2">
        <f t="shared" si="3"/>
        <v>12.010702840293902</v>
      </c>
      <c r="E27" s="2">
        <f t="shared" si="4"/>
        <v>11.983945739559147</v>
      </c>
      <c r="F27" s="6">
        <v>0</v>
      </c>
      <c r="G27" s="6">
        <v>0</v>
      </c>
      <c r="H27" s="1">
        <f t="shared" si="5"/>
        <v>0.6651814857081753</v>
      </c>
    </row>
    <row r="28" spans="1:8" ht="12.75">
      <c r="A28">
        <f t="shared" si="0"/>
        <v>24</v>
      </c>
      <c r="B28" s="2">
        <f t="shared" si="1"/>
        <v>120.08027130220427</v>
      </c>
      <c r="C28" s="2">
        <f t="shared" si="2"/>
        <v>79.91972869779573</v>
      </c>
      <c r="D28" s="2">
        <f t="shared" si="3"/>
        <v>12.008027130220427</v>
      </c>
      <c r="E28" s="2">
        <f t="shared" si="4"/>
        <v>11.98795930466936</v>
      </c>
      <c r="F28" s="6">
        <v>0</v>
      </c>
      <c r="G28" s="6">
        <v>0</v>
      </c>
      <c r="H28" s="1">
        <f t="shared" si="5"/>
        <v>0.6655525327442251</v>
      </c>
    </row>
    <row r="29" spans="1:8" ht="12.75">
      <c r="A29">
        <f t="shared" si="0"/>
        <v>25</v>
      </c>
      <c r="B29" s="2">
        <f t="shared" si="1"/>
        <v>120.0602034766532</v>
      </c>
      <c r="C29" s="2">
        <f t="shared" si="2"/>
        <v>79.9397965233468</v>
      </c>
      <c r="D29" s="2">
        <f t="shared" si="3"/>
        <v>12.00602034766532</v>
      </c>
      <c r="E29" s="2">
        <f t="shared" si="4"/>
        <v>11.99096947850202</v>
      </c>
      <c r="F29" s="6">
        <v>100</v>
      </c>
      <c r="G29" s="6">
        <v>0</v>
      </c>
      <c r="H29" s="1">
        <f t="shared" si="5"/>
        <v>0.6658309265558743</v>
      </c>
    </row>
    <row r="30" spans="1:8" ht="12.75">
      <c r="A30">
        <f aca="true" t="shared" si="6" ref="A30:A56">IF(AND(F29=0,G29=0),A29+1,A29+0.01)</f>
        <v>25.01</v>
      </c>
      <c r="B30" s="2">
        <f aca="true" t="shared" si="7" ref="B30:B56">B29-D29+E29+F29</f>
        <v>220.0451526074899</v>
      </c>
      <c r="C30" s="2">
        <f aca="true" t="shared" si="8" ref="C30:C56">C29-E29+D29+G29</f>
        <v>79.95484739251009</v>
      </c>
      <c r="D30" s="2">
        <f aca="true" t="shared" si="9" ref="D30:D56">B30*$D$2</f>
        <v>22.004515260748992</v>
      </c>
      <c r="E30" s="2">
        <f aca="true" t="shared" si="10" ref="E30:E56">C30*$E$2</f>
        <v>11.993227108876512</v>
      </c>
      <c r="F30" s="6">
        <v>0</v>
      </c>
      <c r="G30" s="6">
        <v>0</v>
      </c>
      <c r="H30" s="1">
        <f aca="true" t="shared" si="11" ref="H30:H56">C30/B30</f>
        <v>0.3633565495311374</v>
      </c>
    </row>
    <row r="31" spans="1:8" ht="12.75">
      <c r="A31">
        <f t="shared" si="6"/>
        <v>26.01</v>
      </c>
      <c r="B31" s="2">
        <f t="shared" si="7"/>
        <v>210.03386445561742</v>
      </c>
      <c r="C31" s="2">
        <f t="shared" si="8"/>
        <v>89.96613554438257</v>
      </c>
      <c r="D31" s="2">
        <f t="shared" si="9"/>
        <v>21.003386445561745</v>
      </c>
      <c r="E31" s="2">
        <f t="shared" si="10"/>
        <v>13.494920331657385</v>
      </c>
      <c r="F31" s="6">
        <v>0</v>
      </c>
      <c r="G31" s="6">
        <v>0</v>
      </c>
      <c r="H31" s="1">
        <f t="shared" si="11"/>
        <v>0.4283410952684416</v>
      </c>
    </row>
    <row r="32" spans="1:8" ht="12.75">
      <c r="A32">
        <f t="shared" si="6"/>
        <v>27.01</v>
      </c>
      <c r="B32" s="2">
        <f t="shared" si="7"/>
        <v>202.52539834171307</v>
      </c>
      <c r="C32" s="2">
        <f t="shared" si="8"/>
        <v>97.47460165828693</v>
      </c>
      <c r="D32" s="2">
        <f t="shared" si="9"/>
        <v>20.25253983417131</v>
      </c>
      <c r="E32" s="2">
        <f t="shared" si="10"/>
        <v>14.621190248743039</v>
      </c>
      <c r="F32" s="6">
        <v>0</v>
      </c>
      <c r="G32" s="6">
        <v>0</v>
      </c>
      <c r="H32" s="1">
        <f t="shared" si="11"/>
        <v>0.4812956915844298</v>
      </c>
    </row>
    <row r="33" spans="1:8" ht="12.75">
      <c r="A33">
        <f t="shared" si="6"/>
        <v>28.01</v>
      </c>
      <c r="B33" s="2">
        <f t="shared" si="7"/>
        <v>196.8940487562848</v>
      </c>
      <c r="C33" s="2">
        <f t="shared" si="8"/>
        <v>103.1059512437152</v>
      </c>
      <c r="D33" s="2">
        <f t="shared" si="9"/>
        <v>19.689404875628483</v>
      </c>
      <c r="E33" s="2">
        <f t="shared" si="10"/>
        <v>15.465892686557279</v>
      </c>
      <c r="F33" s="6">
        <v>0</v>
      </c>
      <c r="G33" s="6">
        <v>0</v>
      </c>
      <c r="H33" s="1">
        <f t="shared" si="11"/>
        <v>0.5236621009878242</v>
      </c>
    </row>
    <row r="34" spans="1:8" ht="12.75">
      <c r="A34">
        <f t="shared" si="6"/>
        <v>29.01</v>
      </c>
      <c r="B34" s="2">
        <f t="shared" si="7"/>
        <v>192.6705365672136</v>
      </c>
      <c r="C34" s="2">
        <f t="shared" si="8"/>
        <v>107.3294634327864</v>
      </c>
      <c r="D34" s="2">
        <f t="shared" si="9"/>
        <v>19.26705365672136</v>
      </c>
      <c r="E34" s="2">
        <f t="shared" si="10"/>
        <v>16.099419514917958</v>
      </c>
      <c r="F34" s="6">
        <v>0</v>
      </c>
      <c r="G34" s="6">
        <v>0</v>
      </c>
      <c r="H34" s="1">
        <f t="shared" si="11"/>
        <v>0.5570621504723129</v>
      </c>
    </row>
    <row r="35" spans="1:8" ht="12.75">
      <c r="A35">
        <f t="shared" si="6"/>
        <v>30.01</v>
      </c>
      <c r="B35" s="2">
        <f t="shared" si="7"/>
        <v>189.5029024254102</v>
      </c>
      <c r="C35" s="2">
        <f t="shared" si="8"/>
        <v>110.4970975745898</v>
      </c>
      <c r="D35" s="2">
        <f t="shared" si="9"/>
        <v>18.950290242541023</v>
      </c>
      <c r="E35" s="2">
        <f t="shared" si="10"/>
        <v>16.57456463618847</v>
      </c>
      <c r="F35" s="6">
        <v>0</v>
      </c>
      <c r="G35" s="6">
        <v>0</v>
      </c>
      <c r="H35" s="1">
        <f t="shared" si="11"/>
        <v>0.5830892095073968</v>
      </c>
    </row>
    <row r="36" spans="1:8" ht="12.75">
      <c r="A36">
        <f t="shared" si="6"/>
        <v>31.01</v>
      </c>
      <c r="B36" s="2">
        <f t="shared" si="7"/>
        <v>187.12717681905764</v>
      </c>
      <c r="C36" s="2">
        <f t="shared" si="8"/>
        <v>112.87282318094236</v>
      </c>
      <c r="D36" s="2">
        <f t="shared" si="9"/>
        <v>18.712717681905765</v>
      </c>
      <c r="E36" s="2">
        <f t="shared" si="10"/>
        <v>16.930923477141352</v>
      </c>
      <c r="F36" s="6">
        <v>0</v>
      </c>
      <c r="G36" s="6">
        <v>0</v>
      </c>
      <c r="H36" s="1">
        <f t="shared" si="11"/>
        <v>0.6031877629943864</v>
      </c>
    </row>
    <row r="37" spans="1:8" ht="12.75">
      <c r="A37">
        <f t="shared" si="6"/>
        <v>32.010000000000005</v>
      </c>
      <c r="B37" s="2">
        <f t="shared" si="7"/>
        <v>185.34538261429324</v>
      </c>
      <c r="C37" s="2">
        <f t="shared" si="8"/>
        <v>114.65461738570679</v>
      </c>
      <c r="D37" s="2">
        <f t="shared" si="9"/>
        <v>18.534538261429326</v>
      </c>
      <c r="E37" s="2">
        <f t="shared" si="10"/>
        <v>17.19819260785602</v>
      </c>
      <c r="F37" s="6">
        <v>0</v>
      </c>
      <c r="G37" s="6">
        <v>0</v>
      </c>
      <c r="H37" s="1">
        <f t="shared" si="11"/>
        <v>0.6185998041521482</v>
      </c>
    </row>
    <row r="38" spans="1:8" ht="12.75">
      <c r="A38">
        <f t="shared" si="6"/>
        <v>33.010000000000005</v>
      </c>
      <c r="B38" s="2">
        <f t="shared" si="7"/>
        <v>184.00903696071992</v>
      </c>
      <c r="C38" s="2">
        <f t="shared" si="8"/>
        <v>115.9909630392801</v>
      </c>
      <c r="D38" s="2">
        <f t="shared" si="9"/>
        <v>18.400903696071992</v>
      </c>
      <c r="E38" s="2">
        <f t="shared" si="10"/>
        <v>17.398644455892015</v>
      </c>
      <c r="F38" s="6">
        <v>0</v>
      </c>
      <c r="G38" s="6">
        <v>0</v>
      </c>
      <c r="H38" s="1">
        <f t="shared" si="11"/>
        <v>0.6303547095028843</v>
      </c>
    </row>
    <row r="39" spans="1:8" ht="12.75">
      <c r="A39">
        <f t="shared" si="6"/>
        <v>34.010000000000005</v>
      </c>
      <c r="B39" s="2">
        <f t="shared" si="7"/>
        <v>183.00677772053996</v>
      </c>
      <c r="C39" s="2">
        <f t="shared" si="8"/>
        <v>116.99322227946008</v>
      </c>
      <c r="D39" s="2">
        <f t="shared" si="9"/>
        <v>18.300677772053998</v>
      </c>
      <c r="E39" s="2">
        <f t="shared" si="10"/>
        <v>17.548983341919012</v>
      </c>
      <c r="F39" s="6">
        <v>0</v>
      </c>
      <c r="G39" s="6">
        <v>0</v>
      </c>
      <c r="H39" s="1">
        <f t="shared" si="11"/>
        <v>0.6392835486023053</v>
      </c>
    </row>
    <row r="40" spans="1:8" ht="12.75">
      <c r="A40">
        <f t="shared" si="6"/>
        <v>35.010000000000005</v>
      </c>
      <c r="B40" s="2">
        <f t="shared" si="7"/>
        <v>182.25508329040497</v>
      </c>
      <c r="C40" s="2">
        <f t="shared" si="8"/>
        <v>117.74491670959507</v>
      </c>
      <c r="D40" s="2">
        <f t="shared" si="9"/>
        <v>18.225508329040498</v>
      </c>
      <c r="E40" s="2">
        <f t="shared" si="10"/>
        <v>17.66173750643926</v>
      </c>
      <c r="F40" s="6">
        <v>0</v>
      </c>
      <c r="G40" s="6">
        <v>0</v>
      </c>
      <c r="H40" s="1">
        <f t="shared" si="11"/>
        <v>0.6460446237429796</v>
      </c>
    </row>
    <row r="41" spans="1:8" ht="12.75">
      <c r="A41">
        <f t="shared" si="6"/>
        <v>36.010000000000005</v>
      </c>
      <c r="B41" s="2">
        <f t="shared" si="7"/>
        <v>181.69131246780373</v>
      </c>
      <c r="C41" s="2">
        <f t="shared" si="8"/>
        <v>118.30868753219632</v>
      </c>
      <c r="D41" s="2">
        <f t="shared" si="9"/>
        <v>18.169131246780374</v>
      </c>
      <c r="E41" s="2">
        <f t="shared" si="10"/>
        <v>17.746303129829446</v>
      </c>
      <c r="F41" s="6">
        <v>0</v>
      </c>
      <c r="G41" s="6">
        <v>0</v>
      </c>
      <c r="H41" s="1">
        <f t="shared" si="11"/>
        <v>0.6511521432988767</v>
      </c>
    </row>
    <row r="42" spans="1:8" ht="12.75">
      <c r="A42">
        <f t="shared" si="6"/>
        <v>37.010000000000005</v>
      </c>
      <c r="B42" s="2">
        <f t="shared" si="7"/>
        <v>181.2684843508528</v>
      </c>
      <c r="C42" s="2">
        <f t="shared" si="8"/>
        <v>118.73151564914724</v>
      </c>
      <c r="D42" s="2">
        <f t="shared" si="9"/>
        <v>18.12684843508528</v>
      </c>
      <c r="E42" s="2">
        <f t="shared" si="10"/>
        <v>17.809727347372085</v>
      </c>
      <c r="F42" s="6">
        <v>0</v>
      </c>
      <c r="G42" s="6">
        <v>0</v>
      </c>
      <c r="H42" s="1">
        <f t="shared" si="11"/>
        <v>0.6550036321776563</v>
      </c>
    </row>
    <row r="43" spans="1:8" ht="12.75">
      <c r="A43">
        <f t="shared" si="6"/>
        <v>38.010000000000005</v>
      </c>
      <c r="B43" s="2">
        <f t="shared" si="7"/>
        <v>180.95136326313957</v>
      </c>
      <c r="C43" s="2">
        <f t="shared" si="8"/>
        <v>119.04863673686043</v>
      </c>
      <c r="D43" s="2">
        <f t="shared" si="9"/>
        <v>18.09513632631396</v>
      </c>
      <c r="E43" s="2">
        <f t="shared" si="10"/>
        <v>17.857295510529063</v>
      </c>
      <c r="F43" s="6">
        <v>0</v>
      </c>
      <c r="G43" s="6">
        <v>0</v>
      </c>
      <c r="H43" s="1">
        <f t="shared" si="11"/>
        <v>0.6579040610141181</v>
      </c>
    </row>
    <row r="44" spans="1:8" ht="12.75">
      <c r="A44">
        <f t="shared" si="6"/>
        <v>39.010000000000005</v>
      </c>
      <c r="B44" s="2">
        <f t="shared" si="7"/>
        <v>180.71352244735468</v>
      </c>
      <c r="C44" s="2">
        <f t="shared" si="8"/>
        <v>119.28647755264532</v>
      </c>
      <c r="D44" s="2">
        <f t="shared" si="9"/>
        <v>18.07135224473547</v>
      </c>
      <c r="E44" s="2">
        <f t="shared" si="10"/>
        <v>17.8929716328968</v>
      </c>
      <c r="F44" s="6">
        <v>0</v>
      </c>
      <c r="G44" s="6">
        <v>0</v>
      </c>
      <c r="H44" s="1">
        <f t="shared" si="11"/>
        <v>0.6600860629419459</v>
      </c>
    </row>
    <row r="45" spans="1:8" ht="12.75">
      <c r="A45">
        <f t="shared" si="6"/>
        <v>40.010000000000005</v>
      </c>
      <c r="B45" s="2">
        <f t="shared" si="7"/>
        <v>180.53514183551601</v>
      </c>
      <c r="C45" s="2">
        <f t="shared" si="8"/>
        <v>119.46485816448399</v>
      </c>
      <c r="D45" s="2">
        <f t="shared" si="9"/>
        <v>18.053514183551602</v>
      </c>
      <c r="E45" s="2">
        <f t="shared" si="10"/>
        <v>17.9197287246726</v>
      </c>
      <c r="F45" s="6">
        <v>0</v>
      </c>
      <c r="G45" s="6">
        <v>0</v>
      </c>
      <c r="H45" s="1">
        <f t="shared" si="11"/>
        <v>0.6617263373206718</v>
      </c>
    </row>
    <row r="46" spans="1:8" ht="12.75">
      <c r="A46">
        <f t="shared" si="6"/>
        <v>41.010000000000005</v>
      </c>
      <c r="B46" s="2">
        <f t="shared" si="7"/>
        <v>180.401356376637</v>
      </c>
      <c r="C46" s="2">
        <f t="shared" si="8"/>
        <v>119.59864362336299</v>
      </c>
      <c r="D46" s="2">
        <f t="shared" si="9"/>
        <v>18.040135637663703</v>
      </c>
      <c r="E46" s="2">
        <f t="shared" si="10"/>
        <v>17.939796543504446</v>
      </c>
      <c r="F46" s="6">
        <v>0</v>
      </c>
      <c r="G46" s="6">
        <v>0</v>
      </c>
      <c r="H46" s="1">
        <f t="shared" si="11"/>
        <v>0.6629586718498292</v>
      </c>
    </row>
    <row r="47" spans="1:8" ht="12.75">
      <c r="A47">
        <f t="shared" si="6"/>
        <v>42.010000000000005</v>
      </c>
      <c r="B47" s="2">
        <f t="shared" si="7"/>
        <v>180.30101728247777</v>
      </c>
      <c r="C47" s="2">
        <f t="shared" si="8"/>
        <v>119.69898271752226</v>
      </c>
      <c r="D47" s="2">
        <f t="shared" si="9"/>
        <v>18.03010172824778</v>
      </c>
      <c r="E47" s="2">
        <f t="shared" si="10"/>
        <v>17.95484740762834</v>
      </c>
      <c r="F47" s="6">
        <v>0</v>
      </c>
      <c r="G47" s="6">
        <v>0</v>
      </c>
      <c r="H47" s="1">
        <f t="shared" si="11"/>
        <v>0.6638841229053619</v>
      </c>
    </row>
    <row r="48" spans="1:8" ht="12.75">
      <c r="A48">
        <f t="shared" si="6"/>
        <v>43.010000000000005</v>
      </c>
      <c r="B48" s="2">
        <f t="shared" si="7"/>
        <v>180.22576296185832</v>
      </c>
      <c r="C48" s="2">
        <f t="shared" si="8"/>
        <v>119.7742370381417</v>
      </c>
      <c r="D48" s="2">
        <f t="shared" si="9"/>
        <v>18.022576296185832</v>
      </c>
      <c r="E48" s="2">
        <f t="shared" si="10"/>
        <v>17.966135555721255</v>
      </c>
      <c r="F48" s="6">
        <v>0</v>
      </c>
      <c r="G48" s="6">
        <v>0</v>
      </c>
      <c r="H48" s="1">
        <f t="shared" si="11"/>
        <v>0.664578887445131</v>
      </c>
    </row>
    <row r="49" spans="1:8" ht="12.75">
      <c r="A49">
        <f t="shared" si="6"/>
        <v>44.010000000000005</v>
      </c>
      <c r="B49" s="2">
        <f t="shared" si="7"/>
        <v>180.16932222139374</v>
      </c>
      <c r="C49" s="2">
        <f t="shared" si="8"/>
        <v>119.83067777860629</v>
      </c>
      <c r="D49" s="2">
        <f t="shared" si="9"/>
        <v>18.016932222139374</v>
      </c>
      <c r="E49" s="2">
        <f t="shared" si="10"/>
        <v>17.974601666790942</v>
      </c>
      <c r="F49" s="6">
        <v>0</v>
      </c>
      <c r="G49" s="6">
        <v>0</v>
      </c>
      <c r="H49" s="1">
        <f t="shared" si="11"/>
        <v>0.6651003417294162</v>
      </c>
    </row>
    <row r="50" spans="1:8" ht="12.75">
      <c r="A50">
        <f t="shared" si="6"/>
        <v>45.010000000000005</v>
      </c>
      <c r="B50" s="2">
        <f t="shared" si="7"/>
        <v>180.12699166604529</v>
      </c>
      <c r="C50" s="2">
        <f t="shared" si="8"/>
        <v>119.87300833395471</v>
      </c>
      <c r="D50" s="2">
        <f t="shared" si="9"/>
        <v>18.01269916660453</v>
      </c>
      <c r="E50" s="2">
        <f t="shared" si="10"/>
        <v>17.980951250093206</v>
      </c>
      <c r="F50" s="6">
        <v>0</v>
      </c>
      <c r="G50" s="6">
        <v>0</v>
      </c>
      <c r="H50" s="1">
        <f t="shared" si="11"/>
        <v>0.6654916468943133</v>
      </c>
    </row>
    <row r="51" spans="1:8" ht="12.75">
      <c r="A51">
        <f t="shared" si="6"/>
        <v>46.010000000000005</v>
      </c>
      <c r="B51" s="2">
        <f t="shared" si="7"/>
        <v>180.09524374953395</v>
      </c>
      <c r="C51" s="2">
        <f t="shared" si="8"/>
        <v>119.90475625046605</v>
      </c>
      <c r="D51" s="2">
        <f t="shared" si="9"/>
        <v>18.009524374953397</v>
      </c>
      <c r="E51" s="2">
        <f t="shared" si="10"/>
        <v>17.985713437569906</v>
      </c>
      <c r="F51" s="6">
        <v>0</v>
      </c>
      <c r="G51" s="6">
        <v>0</v>
      </c>
      <c r="H51" s="1">
        <f t="shared" si="11"/>
        <v>0.6657852464844805</v>
      </c>
    </row>
    <row r="52" spans="1:8" ht="12.75">
      <c r="A52">
        <f t="shared" si="6"/>
        <v>47.010000000000005</v>
      </c>
      <c r="B52" s="2">
        <f t="shared" si="7"/>
        <v>180.07143281215045</v>
      </c>
      <c r="C52" s="2">
        <f t="shared" si="8"/>
        <v>119.92856718784955</v>
      </c>
      <c r="D52" s="2">
        <f t="shared" si="9"/>
        <v>18.007143281215047</v>
      </c>
      <c r="E52" s="2">
        <f t="shared" si="10"/>
        <v>17.98928507817743</v>
      </c>
      <c r="F52" s="6">
        <v>0</v>
      </c>
      <c r="G52" s="6">
        <v>0</v>
      </c>
      <c r="H52" s="1">
        <f t="shared" si="11"/>
        <v>0.666005514117047</v>
      </c>
    </row>
    <row r="53" spans="1:8" ht="12.75">
      <c r="A53">
        <f t="shared" si="6"/>
        <v>48.010000000000005</v>
      </c>
      <c r="B53" s="2">
        <f t="shared" si="7"/>
        <v>180.05357460911284</v>
      </c>
      <c r="C53" s="2">
        <f t="shared" si="8"/>
        <v>119.94642539088717</v>
      </c>
      <c r="D53" s="2">
        <f t="shared" si="9"/>
        <v>18.005357460911284</v>
      </c>
      <c r="E53" s="2">
        <f t="shared" si="10"/>
        <v>17.991963808633074</v>
      </c>
      <c r="F53" s="6">
        <v>0</v>
      </c>
      <c r="G53" s="6">
        <v>0</v>
      </c>
      <c r="H53" s="1">
        <f t="shared" si="11"/>
        <v>0.6661707530732714</v>
      </c>
    </row>
    <row r="54" spans="1:8" ht="12.75">
      <c r="A54">
        <f t="shared" si="6"/>
        <v>49.010000000000005</v>
      </c>
      <c r="B54" s="2">
        <f t="shared" si="7"/>
        <v>180.04018095683463</v>
      </c>
      <c r="C54" s="2">
        <f t="shared" si="8"/>
        <v>119.95981904316538</v>
      </c>
      <c r="D54" s="2">
        <f t="shared" si="9"/>
        <v>18.004018095683463</v>
      </c>
      <c r="E54" s="2">
        <f t="shared" si="10"/>
        <v>17.993972856474805</v>
      </c>
      <c r="F54" s="6">
        <v>0</v>
      </c>
      <c r="G54" s="6">
        <v>0</v>
      </c>
      <c r="H54" s="1">
        <f t="shared" si="11"/>
        <v>0.6662947038024042</v>
      </c>
    </row>
    <row r="55" spans="1:8" ht="12.75">
      <c r="A55">
        <f t="shared" si="6"/>
        <v>50.010000000000005</v>
      </c>
      <c r="B55" s="2">
        <f t="shared" si="7"/>
        <v>180.030135717626</v>
      </c>
      <c r="C55" s="2">
        <f t="shared" si="8"/>
        <v>119.96986428237405</v>
      </c>
      <c r="D55" s="2">
        <f t="shared" si="9"/>
        <v>18.0030135717626</v>
      </c>
      <c r="E55" s="2">
        <f t="shared" si="10"/>
        <v>17.995479642356106</v>
      </c>
      <c r="F55" s="6">
        <v>0</v>
      </c>
      <c r="G55" s="6">
        <v>0</v>
      </c>
      <c r="H55" s="1">
        <f t="shared" si="11"/>
        <v>0.6663876789525094</v>
      </c>
    </row>
    <row r="56" spans="1:8" ht="12.75">
      <c r="A56">
        <f t="shared" si="6"/>
        <v>51.010000000000005</v>
      </c>
      <c r="B56" s="2">
        <f t="shared" si="7"/>
        <v>180.0226017882195</v>
      </c>
      <c r="C56" s="2">
        <f t="shared" si="8"/>
        <v>119.97739821178055</v>
      </c>
      <c r="D56" s="2">
        <f t="shared" si="9"/>
        <v>18.002260178821953</v>
      </c>
      <c r="E56" s="2">
        <f t="shared" si="10"/>
        <v>17.996609731767084</v>
      </c>
      <c r="F56" s="6">
        <v>0</v>
      </c>
      <c r="G56" s="6">
        <v>0</v>
      </c>
      <c r="H56" s="1">
        <f t="shared" si="11"/>
        <v>0.666457417124341</v>
      </c>
    </row>
  </sheetData>
  <sheetProtection sheet="1" objects="1" scenarios="1"/>
  <mergeCells count="2">
    <mergeCell ref="F1:G1"/>
    <mergeCell ref="D1:E1"/>
  </mergeCells>
  <conditionalFormatting sqref="F4:G56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S56"/>
  <sheetViews>
    <sheetView workbookViewId="0" topLeftCell="C1">
      <pane xSplit="1" ySplit="3" topLeftCell="D4" activePane="bottomRight" state="frozen"/>
      <selection pane="topLeft" activeCell="C1" sqref="C1"/>
      <selection pane="topRight" activeCell="D1" sqref="D1"/>
      <selection pane="bottomLeft" activeCell="C4" sqref="C4"/>
      <selection pane="bottomRight" activeCell="C57" sqref="A57:IV578"/>
    </sheetView>
  </sheetViews>
  <sheetFormatPr defaultColWidth="9.140625" defaultRowHeight="12.75"/>
  <cols>
    <col min="10" max="14" width="5.7109375" style="0" customWidth="1"/>
  </cols>
  <sheetData>
    <row r="1" spans="4:13" ht="12.75">
      <c r="D1" s="16" t="s">
        <v>9</v>
      </c>
      <c r="E1" s="16"/>
      <c r="F1" s="16"/>
      <c r="G1" s="16"/>
      <c r="H1" s="16" t="s">
        <v>8</v>
      </c>
      <c r="I1" s="16"/>
      <c r="J1" s="16" t="s">
        <v>0</v>
      </c>
      <c r="K1" s="16"/>
      <c r="L1" s="16"/>
      <c r="M1" s="16"/>
    </row>
    <row r="2" spans="7:14" ht="15.75">
      <c r="G2" s="5" t="s">
        <v>27</v>
      </c>
      <c r="H2" s="10">
        <v>0.001</v>
      </c>
      <c r="I2" s="10">
        <v>0.0013</v>
      </c>
      <c r="J2" t="s">
        <v>28</v>
      </c>
      <c r="N2" s="11" t="s">
        <v>33</v>
      </c>
    </row>
    <row r="3" spans="3:13" s="3" customFormat="1" ht="12.75">
      <c r="C3" s="3" t="s">
        <v>7</v>
      </c>
      <c r="D3" s="3" t="s">
        <v>1</v>
      </c>
      <c r="E3" s="3" t="s">
        <v>5</v>
      </c>
      <c r="F3" s="3" t="s">
        <v>2</v>
      </c>
      <c r="G3" s="3" t="s">
        <v>6</v>
      </c>
      <c r="H3" s="3" t="s">
        <v>3</v>
      </c>
      <c r="I3" s="3" t="s">
        <v>4</v>
      </c>
      <c r="J3" s="3" t="s">
        <v>1</v>
      </c>
      <c r="K3" s="3" t="s">
        <v>5</v>
      </c>
      <c r="L3" s="3" t="s">
        <v>2</v>
      </c>
      <c r="M3" s="3" t="s">
        <v>6</v>
      </c>
    </row>
    <row r="4" spans="3:19" ht="12.75">
      <c r="C4">
        <v>0</v>
      </c>
      <c r="D4" s="9">
        <v>100</v>
      </c>
      <c r="E4" s="9">
        <v>67</v>
      </c>
      <c r="F4" s="9">
        <v>33</v>
      </c>
      <c r="G4" s="9">
        <v>0</v>
      </c>
      <c r="H4" s="2">
        <f>D4*E4*$H$2</f>
        <v>6.7</v>
      </c>
      <c r="I4" s="2">
        <f>F4*G4*$I$2</f>
        <v>0</v>
      </c>
      <c r="J4" s="6">
        <v>0</v>
      </c>
      <c r="K4" s="6">
        <v>0</v>
      </c>
      <c r="L4" s="6">
        <v>0</v>
      </c>
      <c r="M4" s="6">
        <v>0</v>
      </c>
      <c r="N4" s="1">
        <f>(F4*G4)/(D4*E4)</f>
        <v>0</v>
      </c>
      <c r="O4" s="17"/>
      <c r="P4" s="17"/>
      <c r="Q4" s="17"/>
      <c r="R4" s="17"/>
      <c r="S4" s="17"/>
    </row>
    <row r="5" spans="3:19" ht="12.75">
      <c r="C5">
        <f aca="true" t="shared" si="0" ref="C5:C36">IF(AND(J4=0,M4=0),C4+1,C4+0.01)</f>
        <v>1</v>
      </c>
      <c r="D5" s="2">
        <f>D4-H4+I4+J4</f>
        <v>93.3</v>
      </c>
      <c r="E5" s="2">
        <f>E4-H4+I4+K4</f>
        <v>60.3</v>
      </c>
      <c r="F5" s="2">
        <f>F4+H4-I4+L4</f>
        <v>39.7</v>
      </c>
      <c r="G5" s="2">
        <f>G4+H4-I4+M4</f>
        <v>6.7</v>
      </c>
      <c r="H5" s="2">
        <f aca="true" t="shared" si="1" ref="H5:H56">D5*E5*$H$2</f>
        <v>5.62599</v>
      </c>
      <c r="I5" s="2">
        <f aca="true" t="shared" si="2" ref="I5:I56">F5*G5*$I$2</f>
        <v>0.345787</v>
      </c>
      <c r="J5" s="6">
        <v>0</v>
      </c>
      <c r="K5" s="6">
        <v>0</v>
      </c>
      <c r="L5" s="6">
        <v>0</v>
      </c>
      <c r="M5" s="6">
        <v>0</v>
      </c>
      <c r="N5" s="1">
        <f>(F5*G5)/(D5*E5)</f>
        <v>0.04727879004406336</v>
      </c>
      <c r="O5" s="17"/>
      <c r="P5" s="17"/>
      <c r="Q5" s="17"/>
      <c r="R5" s="17"/>
      <c r="S5" s="17"/>
    </row>
    <row r="6" spans="3:19" ht="12.75">
      <c r="C6">
        <f t="shared" si="0"/>
        <v>2</v>
      </c>
      <c r="D6" s="2">
        <f aca="true" t="shared" si="3" ref="D6:D56">D5-H5+I5+J5</f>
        <v>88.019797</v>
      </c>
      <c r="E6" s="2">
        <f aca="true" t="shared" si="4" ref="E6:E56">E5-H5+I5+K5</f>
        <v>55.019797</v>
      </c>
      <c r="F6" s="2">
        <f aca="true" t="shared" si="5" ref="F6:F56">F5+H5-I5+L5</f>
        <v>44.980203</v>
      </c>
      <c r="G6" s="2">
        <f aca="true" t="shared" si="6" ref="G6:G56">G5+H5-I5+M5</f>
        <v>11.980203000000001</v>
      </c>
      <c r="H6" s="2">
        <f t="shared" si="1"/>
        <v>4.842831362921209</v>
      </c>
      <c r="I6" s="2">
        <f t="shared" si="2"/>
        <v>0.7005335517975717</v>
      </c>
      <c r="J6" s="6">
        <v>0</v>
      </c>
      <c r="K6" s="6">
        <v>0</v>
      </c>
      <c r="L6" s="6">
        <v>0</v>
      </c>
      <c r="M6" s="6">
        <v>0</v>
      </c>
      <c r="N6" s="1">
        <f aca="true" t="shared" si="7" ref="N6:N56">(F6*G6)/(D6*E6)</f>
        <v>0.11127208910205785</v>
      </c>
      <c r="O6" s="17"/>
      <c r="P6" s="17"/>
      <c r="Q6" s="17"/>
      <c r="R6" s="17"/>
      <c r="S6" s="17"/>
    </row>
    <row r="7" spans="3:19" ht="12.75">
      <c r="C7">
        <f t="shared" si="0"/>
        <v>3</v>
      </c>
      <c r="D7" s="2">
        <f t="shared" si="3"/>
        <v>83.87749918887637</v>
      </c>
      <c r="E7" s="2">
        <f t="shared" si="4"/>
        <v>50.87749918887636</v>
      </c>
      <c r="F7" s="2">
        <f t="shared" si="5"/>
        <v>49.12250081112364</v>
      </c>
      <c r="G7" s="2">
        <f t="shared" si="6"/>
        <v>16.122500811123636</v>
      </c>
      <c r="H7" s="2">
        <f t="shared" si="1"/>
        <v>4.267477396947036</v>
      </c>
      <c r="I7" s="2">
        <f t="shared" si="2"/>
        <v>1.029570826923291</v>
      </c>
      <c r="J7" s="6">
        <v>0</v>
      </c>
      <c r="K7" s="6">
        <v>0</v>
      </c>
      <c r="L7" s="6">
        <v>0</v>
      </c>
      <c r="M7" s="6">
        <v>0</v>
      </c>
      <c r="N7" s="1">
        <f t="shared" si="7"/>
        <v>0.1855844766133607</v>
      </c>
      <c r="O7" s="17"/>
      <c r="P7" s="17"/>
      <c r="Q7" s="17"/>
      <c r="R7" s="17"/>
      <c r="S7" s="17"/>
    </row>
    <row r="8" spans="3:19" ht="12.75">
      <c r="C8">
        <f t="shared" si="0"/>
        <v>4</v>
      </c>
      <c r="D8" s="2">
        <f t="shared" si="3"/>
        <v>80.63959261885263</v>
      </c>
      <c r="E8" s="2">
        <f t="shared" si="4"/>
        <v>47.63959261885261</v>
      </c>
      <c r="F8" s="2">
        <f t="shared" si="5"/>
        <v>52.36040738114739</v>
      </c>
      <c r="G8" s="2">
        <f t="shared" si="6"/>
        <v>19.360407381147382</v>
      </c>
      <c r="H8" s="2">
        <f t="shared" si="1"/>
        <v>3.8416373413123734</v>
      </c>
      <c r="I8" s="2">
        <f t="shared" si="2"/>
        <v>1.3178344628044047</v>
      </c>
      <c r="J8" s="6">
        <v>0</v>
      </c>
      <c r="K8" s="6">
        <v>0</v>
      </c>
      <c r="L8" s="6">
        <v>0</v>
      </c>
      <c r="M8" s="6">
        <v>0</v>
      </c>
      <c r="N8" s="1">
        <f t="shared" si="7"/>
        <v>0.2638767607344073</v>
      </c>
      <c r="O8" s="17"/>
      <c r="P8" s="17"/>
      <c r="Q8" s="17"/>
      <c r="R8" s="17"/>
      <c r="S8" s="17"/>
    </row>
    <row r="9" spans="3:19" ht="12.75">
      <c r="C9">
        <f t="shared" si="0"/>
        <v>5</v>
      </c>
      <c r="D9" s="2">
        <f t="shared" si="3"/>
        <v>78.11578974034465</v>
      </c>
      <c r="E9" s="2">
        <f t="shared" si="4"/>
        <v>45.115789740344646</v>
      </c>
      <c r="F9" s="2">
        <f t="shared" si="5"/>
        <v>54.884210259655354</v>
      </c>
      <c r="G9" s="2">
        <f t="shared" si="6"/>
        <v>21.88421025965535</v>
      </c>
      <c r="H9" s="2">
        <f t="shared" si="1"/>
        <v>3.5242555453263607</v>
      </c>
      <c r="I9" s="2">
        <f t="shared" si="2"/>
        <v>1.5614268764346606</v>
      </c>
      <c r="J9" s="6">
        <v>0</v>
      </c>
      <c r="K9" s="6">
        <v>0</v>
      </c>
      <c r="L9" s="6">
        <v>0</v>
      </c>
      <c r="M9" s="6">
        <v>0</v>
      </c>
      <c r="N9" s="1">
        <f t="shared" si="7"/>
        <v>0.3408088834109232</v>
      </c>
      <c r="O9" s="17"/>
      <c r="P9" s="17"/>
      <c r="Q9" s="17"/>
      <c r="R9" s="17"/>
      <c r="S9" s="17"/>
    </row>
    <row r="10" spans="3:19" ht="12.75">
      <c r="C10">
        <f t="shared" si="0"/>
        <v>6</v>
      </c>
      <c r="D10" s="2">
        <f t="shared" si="3"/>
        <v>76.15296107145296</v>
      </c>
      <c r="E10" s="2">
        <f t="shared" si="4"/>
        <v>43.15296107145294</v>
      </c>
      <c r="F10" s="2">
        <f t="shared" si="5"/>
        <v>56.84703892854706</v>
      </c>
      <c r="G10" s="2">
        <f t="shared" si="6"/>
        <v>23.847038928547054</v>
      </c>
      <c r="H10" s="2">
        <f t="shared" si="1"/>
        <v>3.286225764592281</v>
      </c>
      <c r="I10" s="2">
        <f t="shared" si="2"/>
        <v>1.7623236153921988</v>
      </c>
      <c r="J10" s="6">
        <v>0</v>
      </c>
      <c r="K10" s="6">
        <v>0</v>
      </c>
      <c r="L10" s="6">
        <v>0</v>
      </c>
      <c r="M10" s="6">
        <v>0</v>
      </c>
      <c r="N10" s="1">
        <f t="shared" si="7"/>
        <v>0.4125199080684232</v>
      </c>
      <c r="O10" s="17"/>
      <c r="P10" s="17"/>
      <c r="Q10" s="17"/>
      <c r="R10" s="17"/>
      <c r="S10" s="17"/>
    </row>
    <row r="11" spans="3:19" ht="12.75">
      <c r="C11">
        <f t="shared" si="0"/>
        <v>7</v>
      </c>
      <c r="D11" s="2">
        <f t="shared" si="3"/>
        <v>74.62905892225288</v>
      </c>
      <c r="E11" s="2">
        <f t="shared" si="4"/>
        <v>41.62905892225286</v>
      </c>
      <c r="F11" s="2">
        <f t="shared" si="5"/>
        <v>58.37094107774714</v>
      </c>
      <c r="G11" s="2">
        <f t="shared" si="6"/>
        <v>25.370941077747137</v>
      </c>
      <c r="H11" s="2">
        <f t="shared" si="1"/>
        <v>3.1067374911867454</v>
      </c>
      <c r="I11" s="2">
        <f t="shared" si="2"/>
        <v>1.9252034187570244</v>
      </c>
      <c r="J11" s="6">
        <v>0</v>
      </c>
      <c r="K11" s="6">
        <v>0</v>
      </c>
      <c r="L11" s="6">
        <v>0</v>
      </c>
      <c r="M11" s="6">
        <v>0</v>
      </c>
      <c r="N11" s="1">
        <f t="shared" si="7"/>
        <v>0.4766819568557988</v>
      </c>
      <c r="O11" s="17"/>
      <c r="P11" s="17"/>
      <c r="Q11" s="17"/>
      <c r="R11" s="17"/>
      <c r="S11" s="17"/>
    </row>
    <row r="12" spans="3:19" ht="12.75">
      <c r="C12">
        <f t="shared" si="0"/>
        <v>8</v>
      </c>
      <c r="D12" s="2">
        <f t="shared" si="3"/>
        <v>73.44752484982315</v>
      </c>
      <c r="E12" s="2">
        <f t="shared" si="4"/>
        <v>40.44752484982314</v>
      </c>
      <c r="F12" s="2">
        <f t="shared" si="5"/>
        <v>59.55247515017686</v>
      </c>
      <c r="G12" s="2">
        <f t="shared" si="6"/>
        <v>26.552475150176857</v>
      </c>
      <c r="H12" s="2">
        <f t="shared" si="1"/>
        <v>2.970770586521225</v>
      </c>
      <c r="I12" s="2">
        <f t="shared" si="2"/>
        <v>2.0556453015235747</v>
      </c>
      <c r="J12" s="6">
        <v>0</v>
      </c>
      <c r="K12" s="6">
        <v>0</v>
      </c>
      <c r="L12" s="6">
        <v>0</v>
      </c>
      <c r="M12" s="6">
        <v>0</v>
      </c>
      <c r="N12" s="1">
        <f t="shared" si="7"/>
        <v>0.532274563283683</v>
      </c>
      <c r="O12" s="17"/>
      <c r="P12" s="17"/>
      <c r="Q12" s="17"/>
      <c r="R12" s="17"/>
      <c r="S12" s="17"/>
    </row>
    <row r="13" spans="3:19" ht="12.75">
      <c r="C13">
        <f t="shared" si="0"/>
        <v>9</v>
      </c>
      <c r="D13" s="2">
        <f t="shared" si="3"/>
        <v>72.5323995648255</v>
      </c>
      <c r="E13" s="2">
        <f t="shared" si="4"/>
        <v>39.53239956482549</v>
      </c>
      <c r="F13" s="2">
        <f t="shared" si="5"/>
        <v>60.46760043517451</v>
      </c>
      <c r="G13" s="2">
        <f t="shared" si="6"/>
        <v>27.467600435174507</v>
      </c>
      <c r="H13" s="2">
        <f t="shared" si="1"/>
        <v>2.867379800992256</v>
      </c>
      <c r="I13" s="2">
        <f t="shared" si="2"/>
        <v>2.159169854435305</v>
      </c>
      <c r="J13" s="6">
        <v>0</v>
      </c>
      <c r="K13" s="6">
        <v>0</v>
      </c>
      <c r="L13" s="6">
        <v>0</v>
      </c>
      <c r="M13" s="6">
        <v>0</v>
      </c>
      <c r="N13" s="1">
        <f t="shared" si="7"/>
        <v>0.5792395857194794</v>
      </c>
      <c r="O13" s="17"/>
      <c r="P13" s="17"/>
      <c r="Q13" s="17"/>
      <c r="R13" s="17"/>
      <c r="S13" s="17"/>
    </row>
    <row r="14" spans="3:19" ht="12.75">
      <c r="C14">
        <f t="shared" si="0"/>
        <v>10</v>
      </c>
      <c r="D14" s="2">
        <f t="shared" si="3"/>
        <v>71.82418961826855</v>
      </c>
      <c r="E14" s="2">
        <f t="shared" si="4"/>
        <v>38.82418961826854</v>
      </c>
      <c r="F14" s="2">
        <f t="shared" si="5"/>
        <v>61.17581038173146</v>
      </c>
      <c r="G14" s="2">
        <f t="shared" si="6"/>
        <v>28.17581038173146</v>
      </c>
      <c r="H14" s="2">
        <f t="shared" si="1"/>
        <v>2.788515956918133</v>
      </c>
      <c r="I14" s="2">
        <f t="shared" si="2"/>
        <v>2.2407814432437516</v>
      </c>
      <c r="J14" s="6">
        <v>0</v>
      </c>
      <c r="K14" s="6">
        <v>0</v>
      </c>
      <c r="L14" s="6">
        <v>0</v>
      </c>
      <c r="M14" s="6">
        <v>0</v>
      </c>
      <c r="N14" s="1">
        <f t="shared" si="7"/>
        <v>0.6181345417759175</v>
      </c>
      <c r="O14" s="17"/>
      <c r="P14" s="17"/>
      <c r="Q14" s="17"/>
      <c r="R14" s="17"/>
      <c r="S14" s="17"/>
    </row>
    <row r="15" spans="3:19" ht="12.75">
      <c r="C15">
        <f t="shared" si="0"/>
        <v>11</v>
      </c>
      <c r="D15" s="2">
        <f t="shared" si="3"/>
        <v>71.27645510459416</v>
      </c>
      <c r="E15" s="2">
        <f t="shared" si="4"/>
        <v>38.27645510459416</v>
      </c>
      <c r="F15" s="2">
        <f t="shared" si="5"/>
        <v>61.72354489540584</v>
      </c>
      <c r="G15" s="2">
        <f t="shared" si="6"/>
        <v>28.72354489540584</v>
      </c>
      <c r="H15" s="2">
        <f t="shared" si="1"/>
        <v>2.72821003382562</v>
      </c>
      <c r="I15" s="2">
        <f t="shared" si="2"/>
        <v>2.3047947167788236</v>
      </c>
      <c r="J15" s="6">
        <v>0</v>
      </c>
      <c r="K15" s="6">
        <v>0</v>
      </c>
      <c r="L15" s="6">
        <v>0</v>
      </c>
      <c r="M15" s="6">
        <v>0</v>
      </c>
      <c r="N15" s="1">
        <f t="shared" si="7"/>
        <v>0.6498469659319888</v>
      </c>
      <c r="O15" s="17"/>
      <c r="P15" s="17"/>
      <c r="Q15" s="17"/>
      <c r="R15" s="17"/>
      <c r="S15" s="17"/>
    </row>
    <row r="16" spans="3:19" ht="12.75">
      <c r="C16">
        <f t="shared" si="0"/>
        <v>12</v>
      </c>
      <c r="D16" s="2">
        <f t="shared" si="3"/>
        <v>70.85303978754737</v>
      </c>
      <c r="E16" s="2">
        <f t="shared" si="4"/>
        <v>37.85303978754737</v>
      </c>
      <c r="F16" s="2">
        <f t="shared" si="5"/>
        <v>62.14696021245263</v>
      </c>
      <c r="G16" s="2">
        <f t="shared" si="6"/>
        <v>29.146960212452637</v>
      </c>
      <c r="H16" s="2">
        <f t="shared" si="1"/>
        <v>2.6820029341467078</v>
      </c>
      <c r="I16" s="2">
        <f t="shared" si="2"/>
        <v>2.3548134696284038</v>
      </c>
      <c r="J16" s="6">
        <v>0</v>
      </c>
      <c r="K16" s="6">
        <v>0</v>
      </c>
      <c r="L16" s="6">
        <v>0</v>
      </c>
      <c r="M16" s="6">
        <v>0</v>
      </c>
      <c r="N16" s="1">
        <f t="shared" si="7"/>
        <v>0.6753888870049048</v>
      </c>
      <c r="O16" s="17"/>
      <c r="P16" s="17"/>
      <c r="Q16" s="17"/>
      <c r="R16" s="17"/>
      <c r="S16" s="17"/>
    </row>
    <row r="17" spans="3:19" ht="12.75">
      <c r="C17">
        <f t="shared" si="0"/>
        <v>13</v>
      </c>
      <c r="D17" s="2">
        <f t="shared" si="3"/>
        <v>70.52585032302906</v>
      </c>
      <c r="E17" s="2">
        <f t="shared" si="4"/>
        <v>37.52585032302906</v>
      </c>
      <c r="F17" s="2">
        <f t="shared" si="5"/>
        <v>62.47414967697093</v>
      </c>
      <c r="G17" s="2">
        <f t="shared" si="6"/>
        <v>29.474149676970942</v>
      </c>
      <c r="H17" s="2">
        <f t="shared" si="1"/>
        <v>2.6465425031263394</v>
      </c>
      <c r="I17" s="2">
        <f t="shared" si="2"/>
        <v>2.3937841700766853</v>
      </c>
      <c r="J17" s="6">
        <v>0</v>
      </c>
      <c r="K17" s="6">
        <v>0</v>
      </c>
      <c r="L17" s="6">
        <v>0</v>
      </c>
      <c r="M17" s="6">
        <v>0</v>
      </c>
      <c r="N17" s="1">
        <f t="shared" si="7"/>
        <v>0.6957652999509091</v>
      </c>
      <c r="O17" s="17"/>
      <c r="P17" s="17"/>
      <c r="Q17" s="17"/>
      <c r="R17" s="17"/>
      <c r="S17" s="17"/>
    </row>
    <row r="18" spans="3:19" ht="12.75">
      <c r="C18">
        <f t="shared" si="0"/>
        <v>14</v>
      </c>
      <c r="D18" s="2">
        <f t="shared" si="3"/>
        <v>70.2730919899794</v>
      </c>
      <c r="E18" s="2">
        <f t="shared" si="4"/>
        <v>37.273091989979406</v>
      </c>
      <c r="F18" s="2">
        <f t="shared" si="5"/>
        <v>62.72690801002058</v>
      </c>
      <c r="G18" s="2">
        <f t="shared" si="6"/>
        <v>29.726908010020594</v>
      </c>
      <c r="H18" s="2">
        <f t="shared" si="1"/>
        <v>2.6192954221627875</v>
      </c>
      <c r="I18" s="2">
        <f t="shared" si="2"/>
        <v>2.4240801314169773</v>
      </c>
      <c r="J18" s="6">
        <v>0</v>
      </c>
      <c r="K18" s="6">
        <v>0</v>
      </c>
      <c r="L18" s="6">
        <v>0</v>
      </c>
      <c r="M18" s="6">
        <v>0</v>
      </c>
      <c r="N18" s="1">
        <f t="shared" si="7"/>
        <v>0.7119002340817352</v>
      </c>
      <c r="O18" s="17"/>
      <c r="P18" s="17"/>
      <c r="Q18" s="17"/>
      <c r="R18" s="17"/>
      <c r="S18" s="17"/>
    </row>
    <row r="19" spans="3:19" ht="12.75">
      <c r="C19">
        <f t="shared" si="0"/>
        <v>15</v>
      </c>
      <c r="D19" s="2">
        <f t="shared" si="3"/>
        <v>70.07787669923358</v>
      </c>
      <c r="E19" s="2">
        <f t="shared" si="4"/>
        <v>37.0778766992336</v>
      </c>
      <c r="F19" s="2">
        <f t="shared" si="5"/>
        <v>62.922123300766394</v>
      </c>
      <c r="G19" s="2">
        <f t="shared" si="6"/>
        <v>29.9221233007664</v>
      </c>
      <c r="H19" s="2">
        <f t="shared" si="1"/>
        <v>2.5983388715982785</v>
      </c>
      <c r="I19" s="2">
        <f t="shared" si="2"/>
        <v>2.4475925912770258</v>
      </c>
      <c r="J19" s="6">
        <v>0</v>
      </c>
      <c r="K19" s="6">
        <v>0</v>
      </c>
      <c r="L19" s="6">
        <v>0</v>
      </c>
      <c r="M19" s="6">
        <v>0</v>
      </c>
      <c r="N19" s="1">
        <f t="shared" si="7"/>
        <v>0.7246027653788829</v>
      </c>
      <c r="O19" s="17"/>
      <c r="P19" s="17"/>
      <c r="Q19" s="17"/>
      <c r="R19" s="17"/>
      <c r="S19" s="17"/>
    </row>
    <row r="20" spans="3:19" ht="12.75">
      <c r="C20">
        <f t="shared" si="0"/>
        <v>16</v>
      </c>
      <c r="D20" s="2">
        <f t="shared" si="3"/>
        <v>69.92713041891234</v>
      </c>
      <c r="E20" s="2">
        <f t="shared" si="4"/>
        <v>36.92713041891234</v>
      </c>
      <c r="F20" s="2">
        <f t="shared" si="5"/>
        <v>63.072869581087645</v>
      </c>
      <c r="G20" s="2">
        <f t="shared" si="6"/>
        <v>30.072869581087655</v>
      </c>
      <c r="H20" s="2">
        <f t="shared" si="1"/>
        <v>2.5822082647994686</v>
      </c>
      <c r="I20" s="2">
        <f t="shared" si="2"/>
        <v>2.4658168353220993</v>
      </c>
      <c r="J20" s="6">
        <v>0</v>
      </c>
      <c r="K20" s="6">
        <v>0</v>
      </c>
      <c r="L20" s="6">
        <v>0</v>
      </c>
      <c r="M20" s="6">
        <v>0</v>
      </c>
      <c r="N20" s="1">
        <f t="shared" si="7"/>
        <v>0.7345581713426594</v>
      </c>
      <c r="O20" s="17"/>
      <c r="P20" s="17"/>
      <c r="Q20" s="17"/>
      <c r="R20" s="17"/>
      <c r="S20" s="17"/>
    </row>
    <row r="21" spans="3:19" ht="12.75">
      <c r="C21">
        <f t="shared" si="0"/>
        <v>17</v>
      </c>
      <c r="D21" s="2">
        <f t="shared" si="3"/>
        <v>69.81073898943498</v>
      </c>
      <c r="E21" s="2">
        <f t="shared" si="4"/>
        <v>36.810738989434974</v>
      </c>
      <c r="F21" s="2">
        <f t="shared" si="5"/>
        <v>63.189261010565005</v>
      </c>
      <c r="G21" s="2">
        <f t="shared" si="6"/>
        <v>30.189261010565023</v>
      </c>
      <c r="H21" s="2">
        <f t="shared" si="1"/>
        <v>2.5697848915996624</v>
      </c>
      <c r="I21" s="2">
        <f t="shared" si="2"/>
        <v>2.4799282218264667</v>
      </c>
      <c r="J21" s="6">
        <v>0</v>
      </c>
      <c r="K21" s="6">
        <v>0</v>
      </c>
      <c r="L21" s="6">
        <v>0</v>
      </c>
      <c r="M21" s="6">
        <v>0</v>
      </c>
      <c r="N21" s="1">
        <f t="shared" si="7"/>
        <v>0.7423333758200998</v>
      </c>
      <c r="O21" s="17"/>
      <c r="P21" s="17"/>
      <c r="Q21" s="17"/>
      <c r="R21" s="17"/>
      <c r="S21" s="17"/>
    </row>
    <row r="22" spans="3:19" ht="12.75">
      <c r="C22">
        <f t="shared" si="0"/>
        <v>18</v>
      </c>
      <c r="D22" s="2">
        <f t="shared" si="3"/>
        <v>69.72088231966178</v>
      </c>
      <c r="E22" s="2">
        <f t="shared" si="4"/>
        <v>36.72088231966178</v>
      </c>
      <c r="F22" s="2">
        <f t="shared" si="5"/>
        <v>63.2791176803382</v>
      </c>
      <c r="G22" s="2">
        <f t="shared" si="6"/>
        <v>30.27911768033822</v>
      </c>
      <c r="H22" s="2">
        <f t="shared" si="1"/>
        <v>2.560212314883288</v>
      </c>
      <c r="I22" s="2">
        <f t="shared" si="2"/>
        <v>2.490846606236211</v>
      </c>
      <c r="J22" s="6">
        <v>0</v>
      </c>
      <c r="K22" s="6">
        <v>0</v>
      </c>
      <c r="L22" s="6">
        <v>0</v>
      </c>
      <c r="M22" s="6">
        <v>0</v>
      </c>
      <c r="N22" s="1">
        <f t="shared" si="7"/>
        <v>0.7483894362246584</v>
      </c>
      <c r="O22" s="17"/>
      <c r="P22" s="17"/>
      <c r="Q22" s="17"/>
      <c r="R22" s="17"/>
      <c r="S22" s="17"/>
    </row>
    <row r="23" spans="3:19" ht="12.75">
      <c r="C23">
        <f t="shared" si="0"/>
        <v>19</v>
      </c>
      <c r="D23" s="2">
        <f t="shared" si="3"/>
        <v>69.6515166110147</v>
      </c>
      <c r="E23" s="2">
        <f t="shared" si="4"/>
        <v>36.651516611014706</v>
      </c>
      <c r="F23" s="2">
        <f t="shared" si="5"/>
        <v>63.34848338898528</v>
      </c>
      <c r="G23" s="2">
        <f t="shared" si="6"/>
        <v>30.3484833889853</v>
      </c>
      <c r="H23" s="2">
        <f t="shared" si="1"/>
        <v>2.552833718050972</v>
      </c>
      <c r="I23" s="2">
        <f t="shared" si="2"/>
        <v>2.4992895146024403</v>
      </c>
      <c r="J23" s="6">
        <v>0</v>
      </c>
      <c r="K23" s="6">
        <v>0</v>
      </c>
      <c r="L23" s="6">
        <v>0</v>
      </c>
      <c r="M23" s="6">
        <v>0</v>
      </c>
      <c r="N23" s="1">
        <f t="shared" si="7"/>
        <v>0.7530966009473729</v>
      </c>
      <c r="O23" s="17"/>
      <c r="P23" s="18"/>
      <c r="Q23" s="18"/>
      <c r="R23" s="18"/>
      <c r="S23" s="18"/>
    </row>
    <row r="24" spans="3:19" ht="12.75">
      <c r="C24">
        <f t="shared" si="0"/>
        <v>20</v>
      </c>
      <c r="D24" s="2">
        <f t="shared" si="3"/>
        <v>69.59797240756616</v>
      </c>
      <c r="E24" s="2">
        <f t="shared" si="4"/>
        <v>36.597972407566175</v>
      </c>
      <c r="F24" s="2">
        <f t="shared" si="5"/>
        <v>63.40202759243381</v>
      </c>
      <c r="G24" s="2">
        <f t="shared" si="6"/>
        <v>30.40202759243383</v>
      </c>
      <c r="H24" s="2">
        <f t="shared" si="1"/>
        <v>2.5471446737946586</v>
      </c>
      <c r="I24" s="2">
        <f t="shared" si="2"/>
        <v>2.505815249965851</v>
      </c>
      <c r="J24" s="6">
        <v>100</v>
      </c>
      <c r="K24" s="6">
        <v>0</v>
      </c>
      <c r="L24" s="6">
        <v>0</v>
      </c>
      <c r="M24" s="6">
        <v>0</v>
      </c>
      <c r="N24" s="1">
        <f t="shared" si="7"/>
        <v>0.7567493955534996</v>
      </c>
      <c r="O24" s="17"/>
      <c r="P24" s="19"/>
      <c r="Q24" s="19"/>
      <c r="R24" s="17"/>
      <c r="S24" s="17"/>
    </row>
    <row r="25" spans="3:19" ht="12.75">
      <c r="C25">
        <f t="shared" si="0"/>
        <v>20.01</v>
      </c>
      <c r="D25" s="2">
        <f t="shared" si="3"/>
        <v>169.55664298373733</v>
      </c>
      <c r="E25" s="2">
        <f t="shared" si="4"/>
        <v>36.55664298373736</v>
      </c>
      <c r="F25" s="2">
        <f t="shared" si="5"/>
        <v>63.443357016262624</v>
      </c>
      <c r="G25" s="2">
        <f t="shared" si="6"/>
        <v>30.443357016262638</v>
      </c>
      <c r="H25" s="2">
        <f t="shared" si="1"/>
        <v>6.198421663077502</v>
      </c>
      <c r="I25" s="2">
        <f t="shared" si="2"/>
        <v>2.5108573983431826</v>
      </c>
      <c r="J25" s="6">
        <v>0</v>
      </c>
      <c r="K25" s="6">
        <v>0</v>
      </c>
      <c r="L25" s="6">
        <v>0</v>
      </c>
      <c r="M25" s="6">
        <v>0</v>
      </c>
      <c r="N25" s="1">
        <f t="shared" si="7"/>
        <v>0.3116000932078158</v>
      </c>
      <c r="O25" s="17"/>
      <c r="P25" s="17"/>
      <c r="Q25" s="17"/>
      <c r="R25" s="17"/>
      <c r="S25" s="17"/>
    </row>
    <row r="26" spans="3:19" ht="12.75">
      <c r="C26">
        <f t="shared" si="0"/>
        <v>21.01</v>
      </c>
      <c r="D26" s="2">
        <f t="shared" si="3"/>
        <v>165.869078719003</v>
      </c>
      <c r="E26" s="2">
        <f t="shared" si="4"/>
        <v>32.86907871900304</v>
      </c>
      <c r="F26" s="2">
        <f t="shared" si="5"/>
        <v>67.13092128099694</v>
      </c>
      <c r="G26" s="2">
        <f t="shared" si="6"/>
        <v>34.13092128099696</v>
      </c>
      <c r="H26" s="2">
        <f t="shared" si="1"/>
        <v>5.451963805463421</v>
      </c>
      <c r="I26" s="2">
        <f t="shared" si="2"/>
        <v>2.978612246691263</v>
      </c>
      <c r="J26" s="6">
        <v>0</v>
      </c>
      <c r="K26" s="6">
        <v>0</v>
      </c>
      <c r="L26" s="6">
        <v>0</v>
      </c>
      <c r="M26" s="6">
        <v>0</v>
      </c>
      <c r="N26" s="1">
        <f t="shared" si="7"/>
        <v>0.4202596113104153</v>
      </c>
      <c r="O26" s="17"/>
      <c r="P26" s="17"/>
      <c r="Q26" s="17"/>
      <c r="R26" s="17"/>
      <c r="S26" s="17"/>
    </row>
    <row r="27" spans="3:19" ht="12.75">
      <c r="C27">
        <f t="shared" si="0"/>
        <v>22.01</v>
      </c>
      <c r="D27" s="2">
        <f t="shared" si="3"/>
        <v>163.39572716023085</v>
      </c>
      <c r="E27" s="2">
        <f t="shared" si="4"/>
        <v>30.395727160230884</v>
      </c>
      <c r="F27" s="2">
        <f t="shared" si="5"/>
        <v>69.6042728397691</v>
      </c>
      <c r="G27" s="2">
        <f t="shared" si="6"/>
        <v>36.604272839769116</v>
      </c>
      <c r="H27" s="2">
        <f t="shared" si="1"/>
        <v>4.9665319419099045</v>
      </c>
      <c r="I27" s="2">
        <f t="shared" si="2"/>
        <v>3.3121579319928305</v>
      </c>
      <c r="J27" s="6">
        <v>0</v>
      </c>
      <c r="K27" s="6">
        <v>0</v>
      </c>
      <c r="L27" s="6">
        <v>0</v>
      </c>
      <c r="M27" s="6">
        <v>0</v>
      </c>
      <c r="N27" s="1">
        <f t="shared" si="7"/>
        <v>0.5129965584920541</v>
      </c>
      <c r="O27" s="17"/>
      <c r="P27" s="17"/>
      <c r="Q27" s="17"/>
      <c r="R27" s="17"/>
      <c r="S27" s="17"/>
    </row>
    <row r="28" spans="3:19" ht="12.75">
      <c r="C28">
        <f t="shared" si="0"/>
        <v>23.01</v>
      </c>
      <c r="D28" s="2">
        <f t="shared" si="3"/>
        <v>161.74135315031378</v>
      </c>
      <c r="E28" s="2">
        <f t="shared" si="4"/>
        <v>28.741353150313806</v>
      </c>
      <c r="F28" s="2">
        <f t="shared" si="5"/>
        <v>71.25864684968617</v>
      </c>
      <c r="G28" s="2">
        <f t="shared" si="6"/>
        <v>38.258646849686194</v>
      </c>
      <c r="H28" s="2">
        <f t="shared" si="1"/>
        <v>4.648665349902789</v>
      </c>
      <c r="I28" s="2">
        <f t="shared" si="2"/>
        <v>3.544137226251241</v>
      </c>
      <c r="J28" s="6">
        <v>0</v>
      </c>
      <c r="K28" s="6">
        <v>0</v>
      </c>
      <c r="L28" s="6">
        <v>0</v>
      </c>
      <c r="M28" s="6">
        <v>0</v>
      </c>
      <c r="N28" s="1">
        <f t="shared" si="7"/>
        <v>0.5864606719573087</v>
      </c>
      <c r="O28" s="17"/>
      <c r="P28" s="17"/>
      <c r="Q28" s="17"/>
      <c r="R28" s="17"/>
      <c r="S28" s="17"/>
    </row>
    <row r="29" spans="3:19" ht="12.75">
      <c r="C29">
        <f t="shared" si="0"/>
        <v>24.01</v>
      </c>
      <c r="D29" s="2">
        <f t="shared" si="3"/>
        <v>160.63682502666225</v>
      </c>
      <c r="E29" s="2">
        <f t="shared" si="4"/>
        <v>27.636825026662258</v>
      </c>
      <c r="F29" s="2">
        <f t="shared" si="5"/>
        <v>72.36317497333772</v>
      </c>
      <c r="G29" s="2">
        <f t="shared" si="6"/>
        <v>39.36317497333775</v>
      </c>
      <c r="H29" s="2">
        <f t="shared" si="1"/>
        <v>4.439491826100426</v>
      </c>
      <c r="I29" s="2">
        <f t="shared" si="2"/>
        <v>3.702977613532272</v>
      </c>
      <c r="J29" s="6">
        <v>0</v>
      </c>
      <c r="K29" s="6">
        <v>0</v>
      </c>
      <c r="L29" s="6">
        <v>0</v>
      </c>
      <c r="M29" s="6">
        <v>0</v>
      </c>
      <c r="N29" s="1">
        <f t="shared" si="7"/>
        <v>0.641614948214416</v>
      </c>
      <c r="O29" s="17"/>
      <c r="P29" s="17"/>
      <c r="Q29" s="17"/>
      <c r="R29" s="17"/>
      <c r="S29" s="17"/>
    </row>
    <row r="30" spans="3:19" ht="12.75">
      <c r="C30">
        <f t="shared" si="0"/>
        <v>25.01</v>
      </c>
      <c r="D30" s="2">
        <f t="shared" si="3"/>
        <v>159.9003108140941</v>
      </c>
      <c r="E30" s="2">
        <f t="shared" si="4"/>
        <v>26.900310814094105</v>
      </c>
      <c r="F30" s="2">
        <f t="shared" si="5"/>
        <v>73.09968918590587</v>
      </c>
      <c r="G30" s="2">
        <f t="shared" si="6"/>
        <v>40.0996891859059</v>
      </c>
      <c r="H30" s="2">
        <f t="shared" si="1"/>
        <v>4.301368060169384</v>
      </c>
      <c r="I30" s="2">
        <f t="shared" si="2"/>
        <v>3.8106572607234974</v>
      </c>
      <c r="J30" s="6">
        <v>0</v>
      </c>
      <c r="K30" s="6">
        <v>0</v>
      </c>
      <c r="L30" s="6">
        <v>0</v>
      </c>
      <c r="M30" s="6">
        <v>0</v>
      </c>
      <c r="N30" s="1">
        <f t="shared" si="7"/>
        <v>0.6814750039841327</v>
      </c>
      <c r="O30" s="17"/>
      <c r="P30" s="17"/>
      <c r="Q30" s="17"/>
      <c r="R30" s="17"/>
      <c r="S30" s="17"/>
    </row>
    <row r="31" spans="3:19" ht="12.75">
      <c r="C31">
        <f t="shared" si="0"/>
        <v>26.01</v>
      </c>
      <c r="D31" s="2">
        <f t="shared" si="3"/>
        <v>159.40960001464822</v>
      </c>
      <c r="E31" s="2">
        <f t="shared" si="4"/>
        <v>26.40960001464822</v>
      </c>
      <c r="F31" s="2">
        <f t="shared" si="5"/>
        <v>73.59039998535175</v>
      </c>
      <c r="G31" s="2">
        <f t="shared" si="6"/>
        <v>40.59039998535179</v>
      </c>
      <c r="H31" s="2">
        <f t="shared" si="1"/>
        <v>4.20994377488192</v>
      </c>
      <c r="I31" s="2">
        <f t="shared" si="2"/>
        <v>3.88318290163369</v>
      </c>
      <c r="J31" s="6">
        <v>0</v>
      </c>
      <c r="K31" s="6">
        <v>0</v>
      </c>
      <c r="L31" s="6">
        <v>0</v>
      </c>
      <c r="M31" s="6">
        <v>0</v>
      </c>
      <c r="N31" s="1">
        <f t="shared" si="7"/>
        <v>0.7095258108455937</v>
      </c>
      <c r="O31" s="17"/>
      <c r="P31" s="17"/>
      <c r="Q31" s="17"/>
      <c r="R31" s="17"/>
      <c r="S31" s="17"/>
    </row>
    <row r="32" spans="3:19" ht="12.75">
      <c r="C32">
        <f t="shared" si="0"/>
        <v>27.01</v>
      </c>
      <c r="D32" s="2">
        <f t="shared" si="3"/>
        <v>159.0828391414</v>
      </c>
      <c r="E32" s="2">
        <f t="shared" si="4"/>
        <v>26.082839141399987</v>
      </c>
      <c r="F32" s="2">
        <f t="shared" si="5"/>
        <v>73.91716085859998</v>
      </c>
      <c r="G32" s="2">
        <f t="shared" si="6"/>
        <v>40.91716085860002</v>
      </c>
      <c r="H32" s="2">
        <f t="shared" si="1"/>
        <v>4.149332103482346</v>
      </c>
      <c r="I32" s="2">
        <f t="shared" si="2"/>
        <v>3.9318244693810533</v>
      </c>
      <c r="J32" s="6">
        <v>0</v>
      </c>
      <c r="K32" s="6">
        <v>0</v>
      </c>
      <c r="L32" s="6">
        <v>0</v>
      </c>
      <c r="M32" s="6">
        <v>0</v>
      </c>
      <c r="N32" s="1">
        <f t="shared" si="7"/>
        <v>0.7289077580760625</v>
      </c>
      <c r="O32" s="17"/>
      <c r="P32" s="17"/>
      <c r="Q32" s="17"/>
      <c r="R32" s="17"/>
      <c r="S32" s="17"/>
    </row>
    <row r="33" spans="3:19" ht="12.75">
      <c r="C33">
        <f t="shared" si="0"/>
        <v>28.01</v>
      </c>
      <c r="D33" s="2">
        <f t="shared" si="3"/>
        <v>158.8653315072987</v>
      </c>
      <c r="E33" s="2">
        <f t="shared" si="4"/>
        <v>25.865331507298695</v>
      </c>
      <c r="F33" s="2">
        <f t="shared" si="5"/>
        <v>74.13466849270128</v>
      </c>
      <c r="G33" s="2">
        <f t="shared" si="6"/>
        <v>41.13466849270131</v>
      </c>
      <c r="H33" s="2">
        <f t="shared" si="1"/>
        <v>4.109104464453185</v>
      </c>
      <c r="I33" s="2">
        <f t="shared" si="2"/>
        <v>3.964356515942648</v>
      </c>
      <c r="J33" s="6">
        <v>0</v>
      </c>
      <c r="K33" s="6">
        <v>0</v>
      </c>
      <c r="L33" s="6">
        <v>0</v>
      </c>
      <c r="M33" s="6">
        <v>0</v>
      </c>
      <c r="N33" s="1">
        <f t="shared" si="7"/>
        <v>0.742133727347179</v>
      </c>
      <c r="O33" s="17"/>
      <c r="P33" s="17"/>
      <c r="Q33" s="17"/>
      <c r="R33" s="17"/>
      <c r="S33" s="17"/>
    </row>
    <row r="34" spans="3:19" ht="12.75">
      <c r="C34">
        <f t="shared" si="0"/>
        <v>29.01</v>
      </c>
      <c r="D34" s="2">
        <f t="shared" si="3"/>
        <v>158.72058355878815</v>
      </c>
      <c r="E34" s="2">
        <f t="shared" si="4"/>
        <v>25.720583558788157</v>
      </c>
      <c r="F34" s="2">
        <f t="shared" si="5"/>
        <v>74.27941644121181</v>
      </c>
      <c r="G34" s="2">
        <f t="shared" si="6"/>
        <v>41.27941644121184</v>
      </c>
      <c r="H34" s="2">
        <f t="shared" si="1"/>
        <v>4.082386031923428</v>
      </c>
      <c r="I34" s="2">
        <f t="shared" si="2"/>
        <v>3.986074253573074</v>
      </c>
      <c r="J34" s="6">
        <v>0</v>
      </c>
      <c r="K34" s="6">
        <v>0</v>
      </c>
      <c r="L34" s="6">
        <v>0</v>
      </c>
      <c r="M34" s="6">
        <v>0</v>
      </c>
      <c r="N34" s="1">
        <f t="shared" si="7"/>
        <v>0.7510830529768214</v>
      </c>
      <c r="O34" s="17"/>
      <c r="P34" s="17"/>
      <c r="Q34" s="17"/>
      <c r="R34" s="17"/>
      <c r="S34" s="17"/>
    </row>
    <row r="35" spans="3:19" ht="12.75">
      <c r="C35">
        <f t="shared" si="0"/>
        <v>30.01</v>
      </c>
      <c r="D35" s="2">
        <f t="shared" si="3"/>
        <v>158.6242717804378</v>
      </c>
      <c r="E35" s="2">
        <f t="shared" si="4"/>
        <v>25.6242717804378</v>
      </c>
      <c r="F35" s="2">
        <f t="shared" si="5"/>
        <v>74.37572821956216</v>
      </c>
      <c r="G35" s="2">
        <f t="shared" si="6"/>
        <v>41.3757282195622</v>
      </c>
      <c r="H35" s="2">
        <f t="shared" si="1"/>
        <v>4.064631451075969</v>
      </c>
      <c r="I35" s="2">
        <f t="shared" si="2"/>
        <v>4.000554892028014</v>
      </c>
      <c r="J35" s="6">
        <v>0</v>
      </c>
      <c r="K35" s="6">
        <v>0</v>
      </c>
      <c r="L35" s="6">
        <v>0</v>
      </c>
      <c r="M35" s="6">
        <v>0</v>
      </c>
      <c r="N35" s="1">
        <f t="shared" si="7"/>
        <v>0.757104291984457</v>
      </c>
      <c r="O35" s="17"/>
      <c r="P35" s="17"/>
      <c r="Q35" s="17"/>
      <c r="R35" s="17"/>
      <c r="S35" s="17"/>
    </row>
    <row r="36" spans="3:19" ht="12.75">
      <c r="C36">
        <f t="shared" si="0"/>
        <v>31.01</v>
      </c>
      <c r="D36" s="2">
        <f t="shared" si="3"/>
        <v>158.56019522138985</v>
      </c>
      <c r="E36" s="2">
        <f t="shared" si="4"/>
        <v>25.560195221389847</v>
      </c>
      <c r="F36" s="2">
        <f t="shared" si="5"/>
        <v>74.43980477861011</v>
      </c>
      <c r="G36" s="2">
        <f t="shared" si="6"/>
        <v>41.43980477861015</v>
      </c>
      <c r="H36" s="2">
        <f t="shared" si="1"/>
        <v>4.05282954420041</v>
      </c>
      <c r="I36" s="2">
        <f t="shared" si="2"/>
        <v>4.010202271118491</v>
      </c>
      <c r="J36" s="6">
        <v>0</v>
      </c>
      <c r="K36" s="6">
        <v>0</v>
      </c>
      <c r="L36" s="6">
        <v>0</v>
      </c>
      <c r="M36" s="6">
        <v>0</v>
      </c>
      <c r="N36" s="1">
        <f t="shared" si="7"/>
        <v>0.7611400736548999</v>
      </c>
      <c r="O36" s="17"/>
      <c r="P36" s="17"/>
      <c r="Q36" s="17"/>
      <c r="R36" s="17"/>
      <c r="S36" s="17"/>
    </row>
    <row r="37" spans="3:19" ht="12.75">
      <c r="C37">
        <f aca="true" t="shared" si="8" ref="C37:C56">IF(AND(J36=0,M36=0),C36+1,C36+0.01)</f>
        <v>32.010000000000005</v>
      </c>
      <c r="D37" s="2">
        <f t="shared" si="3"/>
        <v>158.5175679483079</v>
      </c>
      <c r="E37" s="2">
        <f t="shared" si="4"/>
        <v>25.517567948307928</v>
      </c>
      <c r="F37" s="2">
        <f t="shared" si="5"/>
        <v>74.48243205169203</v>
      </c>
      <c r="G37" s="2">
        <f t="shared" si="6"/>
        <v>41.48243205169207</v>
      </c>
      <c r="H37" s="2">
        <f t="shared" si="1"/>
        <v>4.044982811121466</v>
      </c>
      <c r="I37" s="2">
        <f t="shared" si="2"/>
        <v>4.0166261546178115</v>
      </c>
      <c r="J37" s="6">
        <v>0</v>
      </c>
      <c r="K37" s="6">
        <v>0</v>
      </c>
      <c r="L37" s="6">
        <v>0</v>
      </c>
      <c r="M37" s="6">
        <v>0</v>
      </c>
      <c r="N37" s="1">
        <f t="shared" si="7"/>
        <v>0.7638382091844953</v>
      </c>
      <c r="O37" s="17"/>
      <c r="P37" s="17"/>
      <c r="Q37" s="17"/>
      <c r="R37" s="17"/>
      <c r="S37" s="17"/>
    </row>
    <row r="38" spans="3:19" ht="12.75">
      <c r="C38">
        <f t="shared" si="8"/>
        <v>33.010000000000005</v>
      </c>
      <c r="D38" s="2">
        <f t="shared" si="3"/>
        <v>158.48921129180428</v>
      </c>
      <c r="E38" s="2">
        <f t="shared" si="4"/>
        <v>25.489211291804274</v>
      </c>
      <c r="F38" s="2">
        <f t="shared" si="5"/>
        <v>74.51078870819569</v>
      </c>
      <c r="G38" s="2">
        <f t="shared" si="6"/>
        <v>41.510788708195726</v>
      </c>
      <c r="H38" s="2">
        <f t="shared" si="1"/>
        <v>4.039764994088211</v>
      </c>
      <c r="I38" s="2">
        <f t="shared" si="2"/>
        <v>4.020902088511005</v>
      </c>
      <c r="J38" s="6">
        <v>0</v>
      </c>
      <c r="K38" s="6">
        <v>0</v>
      </c>
      <c r="L38" s="6">
        <v>0</v>
      </c>
      <c r="M38" s="6">
        <v>0</v>
      </c>
      <c r="N38" s="1">
        <f t="shared" si="7"/>
        <v>0.7656389941180299</v>
      </c>
      <c r="O38" s="17"/>
      <c r="P38" s="17"/>
      <c r="Q38" s="17"/>
      <c r="R38" s="17"/>
      <c r="S38" s="17"/>
    </row>
    <row r="39" spans="3:19" ht="12.75">
      <c r="C39">
        <f t="shared" si="8"/>
        <v>34.010000000000005</v>
      </c>
      <c r="D39" s="2">
        <f t="shared" si="3"/>
        <v>158.47034838622707</v>
      </c>
      <c r="E39" s="2">
        <f t="shared" si="4"/>
        <v>25.47034838622707</v>
      </c>
      <c r="F39" s="2">
        <f t="shared" si="5"/>
        <v>74.5296516137729</v>
      </c>
      <c r="G39" s="2">
        <f t="shared" si="6"/>
        <v>41.52965161377293</v>
      </c>
      <c r="H39" s="2">
        <f t="shared" si="1"/>
        <v>4.03629498228398</v>
      </c>
      <c r="I39" s="2">
        <f t="shared" si="2"/>
        <v>4.023747606340615</v>
      </c>
      <c r="J39" s="6">
        <v>0</v>
      </c>
      <c r="K39" s="6">
        <v>0</v>
      </c>
      <c r="L39" s="6">
        <v>0</v>
      </c>
      <c r="M39" s="6">
        <v>0</v>
      </c>
      <c r="N39" s="1">
        <f t="shared" si="7"/>
        <v>0.76683950999647</v>
      </c>
      <c r="O39" s="17"/>
      <c r="P39" s="17"/>
      <c r="Q39" s="17"/>
      <c r="R39" s="17"/>
      <c r="S39" s="17"/>
    </row>
    <row r="40" spans="3:19" ht="12.75">
      <c r="C40">
        <f t="shared" si="8"/>
        <v>35.010000000000005</v>
      </c>
      <c r="D40" s="2">
        <f t="shared" si="3"/>
        <v>158.4578010102837</v>
      </c>
      <c r="E40" s="2">
        <f t="shared" si="4"/>
        <v>25.457801010283703</v>
      </c>
      <c r="F40" s="2">
        <f t="shared" si="5"/>
        <v>74.54219898971625</v>
      </c>
      <c r="G40" s="2">
        <f t="shared" si="6"/>
        <v>41.54219898971629</v>
      </c>
      <c r="H40" s="2">
        <f t="shared" si="1"/>
        <v>4.033987166646934</v>
      </c>
      <c r="I40" s="2">
        <f t="shared" si="2"/>
        <v>4.025640922630368</v>
      </c>
      <c r="J40" s="6">
        <v>0</v>
      </c>
      <c r="K40" s="6">
        <v>0</v>
      </c>
      <c r="L40" s="6">
        <v>0</v>
      </c>
      <c r="M40" s="6">
        <v>0</v>
      </c>
      <c r="N40" s="1">
        <f t="shared" si="7"/>
        <v>0.7676392451530196</v>
      </c>
      <c r="O40" s="17"/>
      <c r="P40" s="17"/>
      <c r="Q40" s="17"/>
      <c r="R40" s="17"/>
      <c r="S40" s="17"/>
    </row>
    <row r="41" spans="3:19" ht="12.75">
      <c r="C41">
        <f t="shared" si="8"/>
        <v>36.010000000000005</v>
      </c>
      <c r="D41" s="2">
        <f t="shared" si="3"/>
        <v>158.44945476626714</v>
      </c>
      <c r="E41" s="2">
        <f t="shared" si="4"/>
        <v>25.449454766267138</v>
      </c>
      <c r="F41" s="2">
        <f t="shared" si="5"/>
        <v>74.55054523373282</v>
      </c>
      <c r="G41" s="2">
        <f t="shared" si="6"/>
        <v>41.550545233732855</v>
      </c>
      <c r="H41" s="2">
        <f t="shared" si="1"/>
        <v>4.0324522318138065</v>
      </c>
      <c r="I41" s="2">
        <f t="shared" si="2"/>
        <v>4.026900542513761</v>
      </c>
      <c r="J41" s="6">
        <v>0</v>
      </c>
      <c r="K41" s="6">
        <v>0</v>
      </c>
      <c r="L41" s="6">
        <v>0</v>
      </c>
      <c r="M41" s="6">
        <v>0</v>
      </c>
      <c r="N41" s="1">
        <f t="shared" si="7"/>
        <v>0.7681717287300258</v>
      </c>
      <c r="O41" s="17"/>
      <c r="P41" s="17"/>
      <c r="Q41" s="17"/>
      <c r="R41" s="17"/>
      <c r="S41" s="17"/>
    </row>
    <row r="42" spans="3:19" ht="12.75">
      <c r="C42">
        <f t="shared" si="8"/>
        <v>37.010000000000005</v>
      </c>
      <c r="D42" s="2">
        <f t="shared" si="3"/>
        <v>158.4439030769671</v>
      </c>
      <c r="E42" s="2">
        <f t="shared" si="4"/>
        <v>25.443903076967093</v>
      </c>
      <c r="F42" s="2">
        <f t="shared" si="5"/>
        <v>74.55609692303287</v>
      </c>
      <c r="G42" s="2">
        <f t="shared" si="6"/>
        <v>41.5560969230329</v>
      </c>
      <c r="H42" s="2">
        <f t="shared" si="1"/>
        <v>4.03143131302672</v>
      </c>
      <c r="I42" s="2">
        <f t="shared" si="2"/>
        <v>4.027738506917565</v>
      </c>
      <c r="J42" s="6">
        <v>0</v>
      </c>
      <c r="K42" s="6">
        <v>0</v>
      </c>
      <c r="L42" s="6">
        <v>0</v>
      </c>
      <c r="M42" s="6">
        <v>0</v>
      </c>
      <c r="N42" s="1">
        <f t="shared" si="7"/>
        <v>0.7685261509789871</v>
      </c>
      <c r="O42" s="17"/>
      <c r="P42" s="17"/>
      <c r="Q42" s="17"/>
      <c r="R42" s="17"/>
      <c r="S42" s="17"/>
    </row>
    <row r="43" spans="3:19" ht="12.75">
      <c r="C43">
        <f t="shared" si="8"/>
        <v>38.010000000000005</v>
      </c>
      <c r="D43" s="2">
        <f t="shared" si="3"/>
        <v>158.44021027085793</v>
      </c>
      <c r="E43" s="2">
        <f t="shared" si="4"/>
        <v>25.44021027085794</v>
      </c>
      <c r="F43" s="2">
        <f t="shared" si="5"/>
        <v>74.55978972914201</v>
      </c>
      <c r="G43" s="2">
        <f t="shared" si="6"/>
        <v>41.559789729142054</v>
      </c>
      <c r="H43" s="2">
        <f t="shared" si="1"/>
        <v>4.030752264649571</v>
      </c>
      <c r="I43" s="2">
        <f t="shared" si="2"/>
        <v>4.028295938409843</v>
      </c>
      <c r="J43" s="6">
        <v>0</v>
      </c>
      <c r="K43" s="6">
        <v>0</v>
      </c>
      <c r="L43" s="6">
        <v>0</v>
      </c>
      <c r="M43" s="6">
        <v>0</v>
      </c>
      <c r="N43" s="1">
        <f t="shared" si="7"/>
        <v>0.7687620027080934</v>
      </c>
      <c r="O43" s="17"/>
      <c r="P43" s="17"/>
      <c r="Q43" s="17"/>
      <c r="R43" s="17"/>
      <c r="S43" s="17"/>
    </row>
    <row r="44" spans="3:19" ht="12.75">
      <c r="C44">
        <f t="shared" si="8"/>
        <v>39.010000000000005</v>
      </c>
      <c r="D44" s="2">
        <f t="shared" si="3"/>
        <v>158.4377539446182</v>
      </c>
      <c r="E44" s="2">
        <f t="shared" si="4"/>
        <v>25.437753944618212</v>
      </c>
      <c r="F44" s="2">
        <f t="shared" si="5"/>
        <v>74.56224605538175</v>
      </c>
      <c r="G44" s="2">
        <f t="shared" si="6"/>
        <v>41.562246055381785</v>
      </c>
      <c r="H44" s="2">
        <f t="shared" si="1"/>
        <v>4.030300600381161</v>
      </c>
      <c r="I44" s="2">
        <f t="shared" si="2"/>
        <v>4.028666742094405</v>
      </c>
      <c r="J44" s="6">
        <v>0</v>
      </c>
      <c r="K44" s="6">
        <v>0</v>
      </c>
      <c r="L44" s="6">
        <v>0</v>
      </c>
      <c r="M44" s="6">
        <v>0</v>
      </c>
      <c r="N44" s="1">
        <f t="shared" si="7"/>
        <v>0.7689189279585285</v>
      </c>
      <c r="O44" s="17"/>
      <c r="P44" s="17"/>
      <c r="Q44" s="17"/>
      <c r="R44" s="17"/>
      <c r="S44" s="17"/>
    </row>
    <row r="45" spans="3:19" ht="12.75">
      <c r="C45">
        <f t="shared" si="8"/>
        <v>40.010000000000005</v>
      </c>
      <c r="D45" s="2">
        <f t="shared" si="3"/>
        <v>158.43612008633144</v>
      </c>
      <c r="E45" s="2">
        <f t="shared" si="4"/>
        <v>25.436120086331456</v>
      </c>
      <c r="F45" s="2">
        <f t="shared" si="5"/>
        <v>74.56387991366852</v>
      </c>
      <c r="G45" s="2">
        <f t="shared" si="6"/>
        <v>41.56387991366854</v>
      </c>
      <c r="H45" s="2">
        <f t="shared" si="1"/>
        <v>4.0300001765283575</v>
      </c>
      <c r="I45" s="2">
        <f t="shared" si="2"/>
        <v>4.028913395817596</v>
      </c>
      <c r="J45" s="6">
        <v>0</v>
      </c>
      <c r="K45" s="6">
        <v>0</v>
      </c>
      <c r="L45" s="6">
        <v>0</v>
      </c>
      <c r="M45" s="6">
        <v>0</v>
      </c>
      <c r="N45" s="1">
        <f t="shared" si="7"/>
        <v>0.7690233287529764</v>
      </c>
      <c r="O45" s="17"/>
      <c r="P45" s="17"/>
      <c r="Q45" s="17"/>
      <c r="R45" s="17"/>
      <c r="S45" s="17"/>
    </row>
    <row r="46" spans="3:19" ht="12.75">
      <c r="C46">
        <f t="shared" si="8"/>
        <v>41.010000000000005</v>
      </c>
      <c r="D46" s="2">
        <f t="shared" si="3"/>
        <v>158.4350333056207</v>
      </c>
      <c r="E46" s="2">
        <f t="shared" si="4"/>
        <v>25.435033305620696</v>
      </c>
      <c r="F46" s="2">
        <f t="shared" si="5"/>
        <v>74.56496669437928</v>
      </c>
      <c r="G46" s="2">
        <f t="shared" si="6"/>
        <v>41.56496669437931</v>
      </c>
      <c r="H46" s="2">
        <f t="shared" si="1"/>
        <v>4.029800348905586</v>
      </c>
      <c r="I46" s="2">
        <f t="shared" si="2"/>
        <v>4.02907746438519</v>
      </c>
      <c r="J46" s="6">
        <v>0</v>
      </c>
      <c r="K46" s="6">
        <v>0</v>
      </c>
      <c r="L46" s="6">
        <v>0</v>
      </c>
      <c r="M46" s="6">
        <v>0</v>
      </c>
      <c r="N46" s="1">
        <f t="shared" si="7"/>
        <v>0.7690927810011935</v>
      </c>
      <c r="O46" s="17"/>
      <c r="P46" s="17"/>
      <c r="Q46" s="17"/>
      <c r="R46" s="17"/>
      <c r="S46" s="17"/>
    </row>
    <row r="47" spans="3:19" ht="12.75">
      <c r="C47">
        <f t="shared" si="8"/>
        <v>42.010000000000005</v>
      </c>
      <c r="D47" s="2">
        <f t="shared" si="3"/>
        <v>158.4343104211003</v>
      </c>
      <c r="E47" s="2">
        <f t="shared" si="4"/>
        <v>25.4343104211003</v>
      </c>
      <c r="F47" s="2">
        <f t="shared" si="5"/>
        <v>74.56568957889966</v>
      </c>
      <c r="G47" s="2">
        <f t="shared" si="6"/>
        <v>41.56568957889971</v>
      </c>
      <c r="H47" s="2">
        <f t="shared" si="1"/>
        <v>4.0296674326032305</v>
      </c>
      <c r="I47" s="2">
        <f t="shared" si="2"/>
        <v>4.029186598155082</v>
      </c>
      <c r="J47" s="6">
        <v>0</v>
      </c>
      <c r="K47" s="6">
        <v>0</v>
      </c>
      <c r="L47" s="6">
        <v>0</v>
      </c>
      <c r="M47" s="6">
        <v>0</v>
      </c>
      <c r="N47" s="1">
        <f t="shared" si="7"/>
        <v>0.7691389818417085</v>
      </c>
      <c r="O47" s="17"/>
      <c r="P47" s="17"/>
      <c r="Q47" s="17"/>
      <c r="R47" s="17"/>
      <c r="S47" s="17"/>
    </row>
    <row r="48" spans="3:19" ht="12.75">
      <c r="C48">
        <f t="shared" si="8"/>
        <v>43.010000000000005</v>
      </c>
      <c r="D48" s="2">
        <f t="shared" si="3"/>
        <v>158.43382958665217</v>
      </c>
      <c r="E48" s="2">
        <f t="shared" si="4"/>
        <v>25.433829586652152</v>
      </c>
      <c r="F48" s="2">
        <f t="shared" si="5"/>
        <v>74.56617041334782</v>
      </c>
      <c r="G48" s="2">
        <f t="shared" si="6"/>
        <v>41.56617041334786</v>
      </c>
      <c r="H48" s="2">
        <f t="shared" si="1"/>
        <v>4.029579022467599</v>
      </c>
      <c r="I48" s="2">
        <f t="shared" si="2"/>
        <v>4.029259190413539</v>
      </c>
      <c r="J48" s="6">
        <v>0</v>
      </c>
      <c r="K48" s="6">
        <v>0</v>
      </c>
      <c r="L48" s="6">
        <v>0</v>
      </c>
      <c r="M48" s="6">
        <v>0</v>
      </c>
      <c r="N48" s="1">
        <f t="shared" si="7"/>
        <v>0.7691697145509633</v>
      </c>
      <c r="O48" s="17"/>
      <c r="P48" s="17"/>
      <c r="Q48" s="17"/>
      <c r="R48" s="17"/>
      <c r="S48" s="17"/>
    </row>
    <row r="49" spans="3:19" ht="12.75">
      <c r="C49">
        <f t="shared" si="8"/>
        <v>44.010000000000005</v>
      </c>
      <c r="D49" s="2">
        <f t="shared" si="3"/>
        <v>158.4335097545981</v>
      </c>
      <c r="E49" s="2">
        <f t="shared" si="4"/>
        <v>25.43350975459809</v>
      </c>
      <c r="F49" s="2">
        <f t="shared" si="5"/>
        <v>74.56649024540188</v>
      </c>
      <c r="G49" s="2">
        <f t="shared" si="6"/>
        <v>41.56649024540192</v>
      </c>
      <c r="H49" s="2">
        <f t="shared" si="1"/>
        <v>4.029520215798783</v>
      </c>
      <c r="I49" s="2">
        <f t="shared" si="2"/>
        <v>4.029307476245162</v>
      </c>
      <c r="J49" s="6">
        <v>0</v>
      </c>
      <c r="K49" s="6">
        <v>0</v>
      </c>
      <c r="L49" s="6">
        <v>0</v>
      </c>
      <c r="M49" s="6">
        <v>0</v>
      </c>
      <c r="N49" s="1">
        <f t="shared" si="7"/>
        <v>0.7691901574949511</v>
      </c>
      <c r="O49" s="17"/>
      <c r="P49" s="17"/>
      <c r="Q49" s="17"/>
      <c r="R49" s="17"/>
      <c r="S49" s="17"/>
    </row>
    <row r="50" spans="3:19" ht="12.75">
      <c r="C50">
        <f t="shared" si="8"/>
        <v>45.010000000000005</v>
      </c>
      <c r="D50" s="2">
        <f t="shared" si="3"/>
        <v>158.43329701504447</v>
      </c>
      <c r="E50" s="2">
        <f t="shared" si="4"/>
        <v>25.43329701504447</v>
      </c>
      <c r="F50" s="2">
        <f t="shared" si="5"/>
        <v>74.5667029849555</v>
      </c>
      <c r="G50" s="2">
        <f t="shared" si="6"/>
        <v>41.56670298495554</v>
      </c>
      <c r="H50" s="2">
        <f t="shared" si="1"/>
        <v>4.029481100056385</v>
      </c>
      <c r="I50" s="2">
        <f t="shared" si="2"/>
        <v>4.029339594205956</v>
      </c>
      <c r="J50" s="6">
        <v>0</v>
      </c>
      <c r="K50" s="6">
        <v>0</v>
      </c>
      <c r="L50" s="6">
        <v>0</v>
      </c>
      <c r="M50" s="6">
        <v>0</v>
      </c>
      <c r="N50" s="1">
        <f t="shared" si="7"/>
        <v>0.7692037556646367</v>
      </c>
      <c r="O50" s="17"/>
      <c r="P50" s="17"/>
      <c r="Q50" s="17"/>
      <c r="R50" s="17"/>
      <c r="S50" s="17"/>
    </row>
    <row r="51" spans="3:19" ht="12.75">
      <c r="C51">
        <f t="shared" si="8"/>
        <v>46.010000000000005</v>
      </c>
      <c r="D51" s="2">
        <f t="shared" si="3"/>
        <v>158.43315550919405</v>
      </c>
      <c r="E51" s="2">
        <f t="shared" si="4"/>
        <v>25.433155509194044</v>
      </c>
      <c r="F51" s="2">
        <f t="shared" si="5"/>
        <v>74.56684449080593</v>
      </c>
      <c r="G51" s="2">
        <f t="shared" si="6"/>
        <v>41.56684449080597</v>
      </c>
      <c r="H51" s="2">
        <f t="shared" si="1"/>
        <v>4.029455081877655</v>
      </c>
      <c r="I51" s="2">
        <f t="shared" si="2"/>
        <v>4.029360957855275</v>
      </c>
      <c r="J51" s="6">
        <v>0</v>
      </c>
      <c r="K51" s="6">
        <v>0</v>
      </c>
      <c r="L51" s="6">
        <v>0</v>
      </c>
      <c r="M51" s="6">
        <v>0</v>
      </c>
      <c r="N51" s="1">
        <f t="shared" si="7"/>
        <v>0.7692128007728344</v>
      </c>
      <c r="O51" s="17"/>
      <c r="P51" s="17"/>
      <c r="Q51" s="17"/>
      <c r="R51" s="17"/>
      <c r="S51" s="17"/>
    </row>
    <row r="52" spans="3:19" ht="12.75">
      <c r="C52">
        <f t="shared" si="8"/>
        <v>47.010000000000005</v>
      </c>
      <c r="D52" s="2">
        <f t="shared" si="3"/>
        <v>158.4330613851717</v>
      </c>
      <c r="E52" s="2">
        <f t="shared" si="4"/>
        <v>25.433061385171662</v>
      </c>
      <c r="F52" s="2">
        <f t="shared" si="5"/>
        <v>74.56693861482832</v>
      </c>
      <c r="G52" s="2">
        <f t="shared" si="6"/>
        <v>41.56693861482835</v>
      </c>
      <c r="H52" s="2">
        <f t="shared" si="1"/>
        <v>4.029437775649742</v>
      </c>
      <c r="I52" s="2">
        <f t="shared" si="2"/>
        <v>4.029375168127715</v>
      </c>
      <c r="J52" s="6">
        <v>0</v>
      </c>
      <c r="K52" s="6">
        <v>0</v>
      </c>
      <c r="L52" s="6">
        <v>0</v>
      </c>
      <c r="M52" s="6">
        <v>0</v>
      </c>
      <c r="N52" s="1">
        <f t="shared" si="7"/>
        <v>0.769218817282381</v>
      </c>
      <c r="O52" s="17"/>
      <c r="P52" s="17"/>
      <c r="Q52" s="17"/>
      <c r="R52" s="17"/>
      <c r="S52" s="17"/>
    </row>
    <row r="53" spans="3:19" ht="12.75">
      <c r="C53">
        <f t="shared" si="8"/>
        <v>48.010000000000005</v>
      </c>
      <c r="D53" s="2">
        <f t="shared" si="3"/>
        <v>158.4329987776497</v>
      </c>
      <c r="E53" s="2">
        <f t="shared" si="4"/>
        <v>25.432998777649633</v>
      </c>
      <c r="F53" s="2">
        <f t="shared" si="5"/>
        <v>74.56700122235034</v>
      </c>
      <c r="G53" s="2">
        <f t="shared" si="6"/>
        <v>41.56700122235038</v>
      </c>
      <c r="H53" s="2">
        <f t="shared" si="1"/>
        <v>4.02942626425133</v>
      </c>
      <c r="I53" s="2">
        <f t="shared" si="2"/>
        <v>4.02938462024337</v>
      </c>
      <c r="J53" s="6">
        <v>0</v>
      </c>
      <c r="K53" s="6">
        <v>0</v>
      </c>
      <c r="L53" s="6">
        <v>0</v>
      </c>
      <c r="M53" s="6">
        <v>0</v>
      </c>
      <c r="N53" s="1">
        <f t="shared" si="7"/>
        <v>0.7692228192522422</v>
      </c>
      <c r="O53" s="17"/>
      <c r="P53" s="17"/>
      <c r="Q53" s="17"/>
      <c r="R53" s="17"/>
      <c r="S53" s="17"/>
    </row>
    <row r="54" spans="3:19" ht="12.75">
      <c r="C54">
        <f t="shared" si="8"/>
        <v>49.010000000000005</v>
      </c>
      <c r="D54" s="2">
        <f t="shared" si="3"/>
        <v>158.43295713364174</v>
      </c>
      <c r="E54" s="2">
        <f t="shared" si="4"/>
        <v>25.432957133641672</v>
      </c>
      <c r="F54" s="2">
        <f t="shared" si="5"/>
        <v>74.56704286635829</v>
      </c>
      <c r="G54" s="2">
        <f t="shared" si="6"/>
        <v>41.567042866358335</v>
      </c>
      <c r="H54" s="2">
        <f t="shared" si="1"/>
        <v>4.029418607335999</v>
      </c>
      <c r="I54" s="2">
        <f t="shared" si="2"/>
        <v>4.029390907416543</v>
      </c>
      <c r="J54" s="6">
        <v>0</v>
      </c>
      <c r="K54" s="6">
        <v>0</v>
      </c>
      <c r="L54" s="6">
        <v>0</v>
      </c>
      <c r="M54" s="6">
        <v>0</v>
      </c>
      <c r="N54" s="1">
        <f t="shared" si="7"/>
        <v>0.7692254812146987</v>
      </c>
      <c r="O54" s="17"/>
      <c r="P54" s="17"/>
      <c r="Q54" s="17"/>
      <c r="R54" s="17"/>
      <c r="S54" s="17"/>
    </row>
    <row r="55" spans="3:19" ht="12.75">
      <c r="C55">
        <f t="shared" si="8"/>
        <v>50.010000000000005</v>
      </c>
      <c r="D55" s="2">
        <f t="shared" si="3"/>
        <v>158.43292943372228</v>
      </c>
      <c r="E55" s="2">
        <f t="shared" si="4"/>
        <v>25.432929433722215</v>
      </c>
      <c r="F55" s="2">
        <f t="shared" si="5"/>
        <v>74.56707056627775</v>
      </c>
      <c r="G55" s="2">
        <f t="shared" si="6"/>
        <v>41.56707056627779</v>
      </c>
      <c r="H55" s="2">
        <f t="shared" si="1"/>
        <v>4.02941351426575</v>
      </c>
      <c r="I55" s="2">
        <f t="shared" si="2"/>
        <v>4.029395089393807</v>
      </c>
      <c r="J55" s="6">
        <v>0</v>
      </c>
      <c r="K55" s="6">
        <v>0</v>
      </c>
      <c r="L55" s="6">
        <v>0</v>
      </c>
      <c r="M55" s="6">
        <v>0</v>
      </c>
      <c r="N55" s="1">
        <f t="shared" si="7"/>
        <v>0.7692272518507914</v>
      </c>
      <c r="O55" s="17"/>
      <c r="P55" s="17"/>
      <c r="Q55" s="17"/>
      <c r="R55" s="17"/>
      <c r="S55" s="17"/>
    </row>
    <row r="56" spans="3:19" ht="12.75">
      <c r="C56">
        <f t="shared" si="8"/>
        <v>51.010000000000005</v>
      </c>
      <c r="D56" s="2">
        <f t="shared" si="3"/>
        <v>158.43291100885034</v>
      </c>
      <c r="E56" s="2">
        <f t="shared" si="4"/>
        <v>25.432911008850276</v>
      </c>
      <c r="F56" s="2">
        <f t="shared" si="5"/>
        <v>74.5670889911497</v>
      </c>
      <c r="G56" s="2">
        <f t="shared" si="6"/>
        <v>41.56708899114973</v>
      </c>
      <c r="H56" s="2">
        <f t="shared" si="1"/>
        <v>4.029410126561186</v>
      </c>
      <c r="I56" s="2">
        <f t="shared" si="2"/>
        <v>4.029397871077932</v>
      </c>
      <c r="J56" s="6">
        <v>0</v>
      </c>
      <c r="K56" s="6">
        <v>0</v>
      </c>
      <c r="L56" s="6">
        <v>0</v>
      </c>
      <c r="M56" s="6">
        <v>0</v>
      </c>
      <c r="N56" s="1">
        <f t="shared" si="7"/>
        <v>0.7692284296092081</v>
      </c>
      <c r="O56" s="17"/>
      <c r="P56" s="17"/>
      <c r="Q56" s="17"/>
      <c r="R56" s="17"/>
      <c r="S56" s="17"/>
    </row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</sheetData>
  <sheetProtection sheet="1" objects="1" scenarios="1"/>
  <mergeCells count="3">
    <mergeCell ref="H1:I1"/>
    <mergeCell ref="J1:M1"/>
    <mergeCell ref="D1:G1"/>
  </mergeCells>
  <conditionalFormatting sqref="J4:M5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ecsfac</cp:lastModifiedBy>
  <dcterms:created xsi:type="dcterms:W3CDTF">2004-09-11T04:32:08Z</dcterms:created>
  <dcterms:modified xsi:type="dcterms:W3CDTF">2004-09-16T17:02:06Z</dcterms:modified>
  <cp:category/>
  <cp:version/>
  <cp:contentType/>
  <cp:contentStatus/>
</cp:coreProperties>
</file>